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prvgld.sharepoint.com/sites/WOO-Team-Woo-verzoekaanleveringinhoudendivTEST/Gedeelde documenten/Woo-verzoeken/2023-008641 Natuurdoelanalyses/Verstrekken/"/>
    </mc:Choice>
  </mc:AlternateContent>
  <xr:revisionPtr revIDLastSave="7" documentId="8_{555E826C-2C83-4557-9873-338D5CF5187C}" xr6:coauthVersionLast="47" xr6:coauthVersionMax="47" xr10:uidLastSave="{D65FA48B-FEF5-4635-B8B6-E68D74BF49AE}"/>
  <workbookProtection workbookAlgorithmName="SHA-512" workbookHashValue="VgEi/L/A2EAgm0wqKqKFu9r2ZWBb0NbcXbmuL2o6cUAUcZ8n7yBZ9hfxVH/g+RGeIzgvJQ2uUPh5iQ21/FDCSQ==" workbookSaltValue="2w60TKLukPaDI54d993VRg==" workbookSpinCount="100000" lockStructure="1"/>
  <bookViews>
    <workbookView xWindow="-108" yWindow="-108" windowWidth="23256" windowHeight="12576" xr2:uid="{05EE8EAA-DE5B-4EE7-ABED-F9B780A0DCFC}"/>
  </bookViews>
  <sheets>
    <sheet name="Metadata" sheetId="2" r:id="rId1"/>
    <sheet name="Gebiedscheck" sheetId="8" r:id="rId2"/>
    <sheet name="Resultaat automatische gebie..." sheetId="11" r:id="rId3"/>
    <sheet name="Bronbestand 1 Voortgang natu..." sheetId="10" r:id="rId4"/>
    <sheet name="Bronbestand 2 Stikstofdata" sheetId="4" r:id="rId5"/>
    <sheet name="Bronbestand 3 TEO-lijst 2.0" sheetId="28" r:id="rId6"/>
    <sheet name="Bronbestand 4 Laagste KDW" sheetId="23" r:id="rId7"/>
    <sheet name="Koppelbestand 1 Hbt-TEO" sheetId="13" r:id="rId8"/>
    <sheet name="Koppelbestand 2 Hbt-TEO 2.0" sheetId="27" r:id="rId9"/>
    <sheet name="Koppelbestand 3 Hbt-TEO" sheetId="22" r:id="rId10"/>
    <sheet name="Koppelbestand 4 Lgt-TEO" sheetId="12" r:id="rId11"/>
    <sheet name="Lijst van voortouwnemers" sheetId="24" r:id="rId12"/>
  </sheets>
  <definedNames>
    <definedName name="_xlnm._FilterDatabase" localSheetId="3" hidden="1">'Bronbestand 1 Voortgang natu...'!$A$3:$P$3</definedName>
    <definedName name="_xlnm._FilterDatabase" localSheetId="4" hidden="1">'Bronbestand 2 Stikstofdata'!$A$3:$M$133</definedName>
    <definedName name="_xlnm._FilterDatabase" localSheetId="5" hidden="1">'Bronbestand 3 TEO-lijst 2.0'!$A$3:$F$46</definedName>
    <definedName name="_xlnm._FilterDatabase" localSheetId="6" hidden="1">'Bronbestand 4 Laagste KDW'!$A$3:$E$231</definedName>
    <definedName name="_xlnm._FilterDatabase" localSheetId="1" hidden="1">Gebiedscheck!$A$3:$X$121</definedName>
    <definedName name="_xlnm._FilterDatabase" localSheetId="7" hidden="1">'Koppelbestand 1 Hbt-TEO'!$A$3:$H$1184</definedName>
    <definedName name="_xlnm._FilterDatabase" localSheetId="9" hidden="1">'Koppelbestand 3 Hbt-TEO'!$A$152:$E$152</definedName>
    <definedName name="_xlnm._FilterDatabase" localSheetId="10" hidden="1">'Koppelbestand 4 Lgt-TEO'!$A$58:$E$58</definedName>
    <definedName name="_xlnm._FilterDatabase" localSheetId="11" hidden="1">'Lijst van voortouwnemers'!$A$3:$C$3</definedName>
    <definedName name="_xlnm._FilterDatabase" localSheetId="2" hidden="1">'Resultaat automatische gebie...'!$A$3:$B$3</definedName>
    <definedName name="_xlnm.Databas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60" i="13" l="1"/>
  <c r="E760" i="13"/>
  <c r="F759" i="13"/>
  <c r="E759" i="13"/>
  <c r="F758" i="13"/>
  <c r="E758" i="13"/>
  <c r="F757" i="13"/>
  <c r="E757" i="13"/>
  <c r="F756" i="13"/>
  <c r="E756" i="13"/>
  <c r="F755" i="13"/>
  <c r="E755" i="13"/>
  <c r="F754" i="13"/>
  <c r="E754" i="13"/>
  <c r="F869" i="13"/>
  <c r="E869" i="13"/>
  <c r="F868" i="13"/>
  <c r="E868" i="13"/>
  <c r="F867" i="13"/>
  <c r="E867" i="13"/>
  <c r="F866" i="13"/>
  <c r="E866" i="13"/>
  <c r="F865" i="13"/>
  <c r="E865" i="13"/>
  <c r="F864" i="13"/>
  <c r="E864" i="13"/>
  <c r="F863" i="13"/>
  <c r="E863" i="13"/>
  <c r="F862" i="13"/>
  <c r="E862" i="13"/>
  <c r="F861" i="13"/>
  <c r="E861" i="13"/>
  <c r="F589" i="13"/>
  <c r="E589" i="13"/>
  <c r="F588" i="13"/>
  <c r="E588" i="13"/>
  <c r="F587" i="13"/>
  <c r="E587" i="13"/>
  <c r="F586" i="13"/>
  <c r="E586" i="13"/>
  <c r="F585" i="13"/>
  <c r="E585" i="13"/>
  <c r="F1050" i="13"/>
  <c r="E1050" i="13"/>
  <c r="F1049" i="13"/>
  <c r="E1049" i="13"/>
  <c r="F1048" i="13"/>
  <c r="E1048" i="13"/>
  <c r="F1047" i="13"/>
  <c r="E1047" i="13"/>
  <c r="F1046" i="13"/>
  <c r="E1046" i="13"/>
  <c r="F1045" i="13"/>
  <c r="E1045" i="13"/>
  <c r="F1044" i="13"/>
  <c r="E1044" i="13"/>
  <c r="F1043" i="13"/>
  <c r="E1043" i="13"/>
  <c r="F830" i="13"/>
  <c r="E830" i="13"/>
  <c r="F829" i="13"/>
  <c r="E829" i="13"/>
  <c r="F828" i="13"/>
  <c r="E828" i="13"/>
  <c r="F521" i="13"/>
  <c r="E521" i="13"/>
  <c r="F520" i="13"/>
  <c r="E520" i="13"/>
  <c r="F519" i="13"/>
  <c r="E519" i="13"/>
  <c r="F518" i="13"/>
  <c r="E518" i="13"/>
  <c r="F517" i="13"/>
  <c r="E517" i="13"/>
  <c r="F516" i="13"/>
  <c r="E516" i="13"/>
  <c r="F515" i="13"/>
  <c r="E515" i="13"/>
  <c r="F514" i="13"/>
  <c r="E514" i="13"/>
  <c r="F513" i="13"/>
  <c r="E513" i="13"/>
  <c r="F1003" i="13"/>
  <c r="E1003" i="13"/>
  <c r="F1002" i="13"/>
  <c r="E1002" i="13"/>
  <c r="F1001" i="13"/>
  <c r="E1001" i="13"/>
  <c r="F1000" i="13"/>
  <c r="E1000" i="13"/>
  <c r="F999" i="13"/>
  <c r="E999" i="13"/>
  <c r="F998" i="13"/>
  <c r="E998" i="13"/>
  <c r="F997" i="13"/>
  <c r="E997" i="13"/>
  <c r="F996" i="13"/>
  <c r="E996" i="13"/>
  <c r="F995" i="13"/>
  <c r="E995" i="13"/>
  <c r="F193" i="13"/>
  <c r="E193" i="13"/>
  <c r="F192" i="13"/>
  <c r="E192" i="13"/>
  <c r="F191" i="13"/>
  <c r="E191" i="13"/>
  <c r="F190" i="13"/>
  <c r="E190" i="13"/>
  <c r="F189" i="13"/>
  <c r="E189" i="13"/>
  <c r="F188" i="13"/>
  <c r="E188" i="13"/>
  <c r="F187" i="13"/>
  <c r="E187" i="13"/>
  <c r="F186" i="13"/>
  <c r="E186" i="13"/>
  <c r="F185" i="13"/>
  <c r="E185" i="13"/>
  <c r="F319" i="13"/>
  <c r="E319" i="13"/>
  <c r="F318" i="13"/>
  <c r="E318" i="13"/>
  <c r="F317" i="13"/>
  <c r="E317" i="13"/>
  <c r="F316" i="13"/>
  <c r="E316" i="13"/>
  <c r="F315" i="13"/>
  <c r="E315" i="13"/>
  <c r="F314" i="13"/>
  <c r="E314" i="13"/>
  <c r="F18" i="13"/>
  <c r="E18" i="13"/>
  <c r="F17" i="13"/>
  <c r="E17" i="13"/>
  <c r="F16" i="13"/>
  <c r="E16" i="13"/>
  <c r="F15" i="13"/>
  <c r="E15" i="13"/>
  <c r="F14" i="13"/>
  <c r="E14" i="13"/>
  <c r="F13" i="13"/>
  <c r="E13" i="13"/>
  <c r="F12" i="13"/>
  <c r="E12" i="13"/>
  <c r="F11" i="13"/>
  <c r="E11" i="13"/>
  <c r="F10" i="13"/>
  <c r="E10" i="13"/>
  <c r="F9" i="13"/>
  <c r="E9" i="13"/>
  <c r="F8" i="13"/>
  <c r="E8" i="13"/>
  <c r="F7" i="13"/>
  <c r="E7" i="13"/>
  <c r="F6" i="13"/>
  <c r="E6" i="13"/>
  <c r="F5" i="13"/>
  <c r="E5" i="13"/>
  <c r="F4" i="13"/>
  <c r="E4" i="13"/>
  <c r="F645" i="13"/>
  <c r="E645" i="13"/>
  <c r="F644" i="13"/>
  <c r="E644" i="13"/>
  <c r="F643" i="13"/>
  <c r="E643" i="13"/>
  <c r="F642" i="13"/>
  <c r="E642" i="13"/>
  <c r="F641" i="13"/>
  <c r="E641" i="13"/>
  <c r="F640" i="13"/>
  <c r="E640" i="13"/>
  <c r="F639" i="13"/>
  <c r="E639" i="13"/>
  <c r="F638" i="13"/>
  <c r="E638" i="13"/>
  <c r="F637" i="13"/>
  <c r="E637" i="13"/>
  <c r="F636" i="13"/>
  <c r="E636" i="13"/>
  <c r="F635" i="13"/>
  <c r="E635" i="13"/>
  <c r="F634" i="13"/>
  <c r="E634" i="13"/>
  <c r="F633" i="13"/>
  <c r="E633" i="13"/>
  <c r="F632" i="13"/>
  <c r="E632" i="13"/>
  <c r="F631" i="13"/>
  <c r="E631" i="13"/>
  <c r="F630" i="13"/>
  <c r="E630" i="13"/>
  <c r="F629" i="13"/>
  <c r="E629" i="13"/>
  <c r="F628" i="13"/>
  <c r="E628" i="13"/>
  <c r="F627" i="13"/>
  <c r="E627" i="13"/>
  <c r="F913" i="13"/>
  <c r="E913" i="13"/>
  <c r="F912" i="13"/>
  <c r="E912" i="13"/>
  <c r="F703" i="13"/>
  <c r="E703" i="13"/>
  <c r="F702" i="13"/>
  <c r="E702" i="13"/>
  <c r="F701" i="13"/>
  <c r="E701" i="13"/>
  <c r="F700" i="13"/>
  <c r="E700" i="13"/>
  <c r="F552" i="13"/>
  <c r="E552" i="13"/>
  <c r="F551" i="13"/>
  <c r="E551" i="13"/>
  <c r="F550" i="13"/>
  <c r="E550" i="13"/>
  <c r="F483" i="13"/>
  <c r="E483" i="13"/>
  <c r="F482" i="13"/>
  <c r="E482" i="13"/>
  <c r="F481" i="13"/>
  <c r="E481" i="13"/>
  <c r="F480" i="13"/>
  <c r="E480" i="13"/>
  <c r="F479" i="13"/>
  <c r="E479" i="13"/>
  <c r="F478" i="13"/>
  <c r="E478" i="13"/>
  <c r="F477" i="13"/>
  <c r="E477" i="13"/>
  <c r="F476" i="13"/>
  <c r="E476" i="13"/>
  <c r="F475" i="13"/>
  <c r="E475" i="13"/>
  <c r="F474" i="13"/>
  <c r="E474" i="13"/>
  <c r="F473" i="13"/>
  <c r="E473" i="13"/>
  <c r="F546" i="13"/>
  <c r="E546" i="13"/>
  <c r="F545" i="13"/>
  <c r="E545" i="13"/>
  <c r="F544" i="13"/>
  <c r="E544" i="13"/>
  <c r="F543" i="13"/>
  <c r="E543" i="13"/>
  <c r="F542" i="13"/>
  <c r="E542" i="13"/>
  <c r="F541" i="13"/>
  <c r="E541" i="13"/>
  <c r="F540" i="13"/>
  <c r="E540" i="13"/>
  <c r="F154" i="13"/>
  <c r="E154" i="13"/>
  <c r="F153" i="13"/>
  <c r="E153" i="13"/>
  <c r="F152" i="13"/>
  <c r="E152" i="13"/>
  <c r="F151" i="13"/>
  <c r="E151" i="13"/>
  <c r="F150" i="13"/>
  <c r="E150" i="13"/>
  <c r="F149" i="13"/>
  <c r="E149" i="13"/>
  <c r="F148" i="13"/>
  <c r="E148" i="13"/>
  <c r="F147" i="13"/>
  <c r="E147" i="13"/>
  <c r="F374" i="13"/>
  <c r="E374" i="13"/>
  <c r="F373" i="13"/>
  <c r="E373" i="13"/>
  <c r="F372" i="13"/>
  <c r="E372" i="13"/>
  <c r="F371" i="13"/>
  <c r="E371" i="13"/>
  <c r="F292" i="13"/>
  <c r="E292" i="13"/>
  <c r="F291" i="13"/>
  <c r="E291" i="13"/>
  <c r="F290" i="13"/>
  <c r="E290" i="13"/>
  <c r="F289" i="13"/>
  <c r="E289" i="13"/>
  <c r="F288" i="13"/>
  <c r="E288" i="13"/>
  <c r="F287" i="13"/>
  <c r="E287" i="13"/>
  <c r="F286" i="13"/>
  <c r="E286" i="13"/>
  <c r="F285" i="13"/>
  <c r="E285" i="13"/>
  <c r="F284" i="13"/>
  <c r="E284" i="13"/>
  <c r="F283" i="13"/>
  <c r="E283" i="13"/>
  <c r="F593" i="13"/>
  <c r="E593" i="13"/>
  <c r="F592" i="13"/>
  <c r="E592" i="13"/>
  <c r="F591" i="13"/>
  <c r="E591" i="13"/>
  <c r="F590" i="13"/>
  <c r="E590" i="13"/>
  <c r="F512" i="13"/>
  <c r="E512" i="13"/>
  <c r="F511" i="13"/>
  <c r="E511" i="13"/>
  <c r="F510" i="13"/>
  <c r="E510" i="13"/>
  <c r="F509" i="13"/>
  <c r="E509" i="13"/>
  <c r="F508" i="13"/>
  <c r="E508" i="13"/>
  <c r="F507" i="13"/>
  <c r="E507" i="13"/>
  <c r="F506" i="13"/>
  <c r="E506" i="13"/>
  <c r="F505" i="13"/>
  <c r="E505" i="13"/>
  <c r="F504" i="13"/>
  <c r="E504" i="13"/>
  <c r="F503" i="13"/>
  <c r="E503" i="13"/>
  <c r="F502" i="13"/>
  <c r="E502" i="13"/>
  <c r="F501" i="13"/>
  <c r="E501" i="13"/>
  <c r="F500" i="13"/>
  <c r="E500" i="13"/>
  <c r="F499" i="13"/>
  <c r="E499" i="13"/>
  <c r="F498" i="13"/>
  <c r="E498" i="13"/>
  <c r="F497" i="13"/>
  <c r="E497" i="13"/>
  <c r="F496" i="13"/>
  <c r="E496" i="13"/>
  <c r="F495" i="13"/>
  <c r="E495" i="13"/>
  <c r="F494" i="13"/>
  <c r="E494" i="13"/>
  <c r="F354" i="13"/>
  <c r="E354" i="13"/>
  <c r="F353" i="13"/>
  <c r="E353" i="13"/>
  <c r="F352" i="13"/>
  <c r="E352" i="13"/>
  <c r="F351" i="13"/>
  <c r="E351" i="13"/>
  <c r="F350" i="13"/>
  <c r="E350" i="13"/>
  <c r="F349" i="13"/>
  <c r="E349" i="13"/>
  <c r="F348" i="13"/>
  <c r="E348" i="13"/>
  <c r="F347" i="13"/>
  <c r="E347" i="13"/>
  <c r="F346" i="13"/>
  <c r="E346" i="13"/>
  <c r="F345" i="13"/>
  <c r="E345" i="13"/>
  <c r="F344" i="13"/>
  <c r="E344" i="13"/>
  <c r="F343" i="13"/>
  <c r="E343" i="13"/>
  <c r="F342" i="13"/>
  <c r="E342" i="13"/>
  <c r="F341" i="13"/>
  <c r="E341" i="13"/>
  <c r="F340" i="13"/>
  <c r="E340" i="13"/>
  <c r="F339" i="13"/>
  <c r="E339" i="13"/>
  <c r="F338" i="13"/>
  <c r="E338" i="13"/>
  <c r="F337" i="13"/>
  <c r="E337" i="13"/>
  <c r="F336" i="13"/>
  <c r="E336" i="13"/>
  <c r="F335" i="13"/>
  <c r="E335" i="13"/>
  <c r="F334" i="13"/>
  <c r="E334" i="13"/>
  <c r="F146" i="13"/>
  <c r="E146" i="13"/>
  <c r="F145" i="13"/>
  <c r="E145" i="13"/>
  <c r="F144" i="13"/>
  <c r="E144" i="13"/>
  <c r="F143" i="13"/>
  <c r="E143" i="13"/>
  <c r="F142" i="13"/>
  <c r="E142" i="13"/>
  <c r="F313" i="13"/>
  <c r="E313" i="13"/>
  <c r="F312" i="13"/>
  <c r="E312" i="13"/>
  <c r="F311" i="13"/>
  <c r="E311" i="13"/>
  <c r="F310" i="13"/>
  <c r="E310" i="13"/>
  <c r="F309" i="13"/>
  <c r="E309" i="13"/>
  <c r="F308" i="13"/>
  <c r="E308" i="13"/>
  <c r="F307" i="13"/>
  <c r="E307" i="13"/>
  <c r="F306" i="13"/>
  <c r="E306" i="13"/>
  <c r="F305" i="13"/>
  <c r="E305" i="13"/>
  <c r="F304" i="13"/>
  <c r="E304" i="13"/>
  <c r="F303" i="13"/>
  <c r="E303" i="13"/>
  <c r="F1140" i="13"/>
  <c r="E1140" i="13"/>
  <c r="F1139" i="13"/>
  <c r="E1139" i="13"/>
  <c r="F1138" i="13"/>
  <c r="E1138" i="13"/>
  <c r="F1137" i="13"/>
  <c r="E1137" i="13"/>
  <c r="F1136" i="13"/>
  <c r="E1136" i="13"/>
  <c r="F1135" i="13"/>
  <c r="E1135" i="13"/>
  <c r="F1134" i="13"/>
  <c r="E1134" i="13"/>
  <c r="F1133" i="13"/>
  <c r="E1133" i="13"/>
  <c r="F1132" i="13"/>
  <c r="E1132" i="13"/>
  <c r="F599" i="13"/>
  <c r="E599" i="13"/>
  <c r="F598" i="13"/>
  <c r="E598" i="13"/>
  <c r="F597" i="13"/>
  <c r="E597" i="13"/>
  <c r="F596" i="13"/>
  <c r="E596" i="13"/>
  <c r="F595" i="13"/>
  <c r="E595" i="13"/>
  <c r="F530" i="13"/>
  <c r="E530" i="13"/>
  <c r="F529" i="13"/>
  <c r="E529" i="13"/>
  <c r="F528" i="13"/>
  <c r="E528" i="13"/>
  <c r="F527" i="13"/>
  <c r="E527" i="13"/>
  <c r="F526" i="13"/>
  <c r="E526" i="13"/>
  <c r="F525" i="13"/>
  <c r="E525" i="13"/>
  <c r="F524" i="13"/>
  <c r="E524" i="13"/>
  <c r="F523" i="13"/>
  <c r="E523" i="13"/>
  <c r="F522" i="13"/>
  <c r="E522" i="13"/>
  <c r="F396" i="13"/>
  <c r="E396" i="13"/>
  <c r="F395" i="13"/>
  <c r="E395" i="13"/>
  <c r="F394" i="13"/>
  <c r="E394" i="13"/>
  <c r="F393" i="13"/>
  <c r="E393" i="13"/>
  <c r="F392" i="13"/>
  <c r="E392" i="13"/>
  <c r="F391" i="13"/>
  <c r="E391" i="13"/>
  <c r="F390" i="13"/>
  <c r="E390" i="13"/>
  <c r="F389" i="13"/>
  <c r="E389" i="13"/>
  <c r="F388" i="13"/>
  <c r="E388" i="13"/>
  <c r="F387" i="13"/>
  <c r="E387" i="13"/>
  <c r="F386" i="13"/>
  <c r="E386" i="13"/>
  <c r="F385" i="13"/>
  <c r="E385" i="13"/>
  <c r="F384" i="13"/>
  <c r="E384" i="13"/>
  <c r="F771" i="13"/>
  <c r="E771" i="13"/>
  <c r="F770" i="13"/>
  <c r="E770" i="13"/>
  <c r="F769" i="13"/>
  <c r="E769" i="13"/>
  <c r="F768" i="13"/>
  <c r="E768" i="13"/>
  <c r="F767" i="13"/>
  <c r="E767" i="13"/>
  <c r="F766" i="13"/>
  <c r="E766" i="13"/>
  <c r="F765" i="13"/>
  <c r="E765" i="13"/>
  <c r="F764" i="13"/>
  <c r="E764" i="13"/>
  <c r="F763" i="13"/>
  <c r="E763" i="13"/>
  <c r="F762" i="13"/>
  <c r="E762" i="13"/>
  <c r="F761" i="13"/>
  <c r="E761" i="13"/>
  <c r="F660" i="13"/>
  <c r="E660" i="13"/>
  <c r="F659" i="13"/>
  <c r="E659" i="13"/>
  <c r="F658" i="13"/>
  <c r="E658" i="13"/>
  <c r="F657" i="13"/>
  <c r="E657" i="13"/>
  <c r="F656" i="13"/>
  <c r="E656" i="13"/>
  <c r="F655" i="13"/>
  <c r="E655" i="13"/>
  <c r="F654" i="13"/>
  <c r="E654" i="13"/>
  <c r="F653" i="13"/>
  <c r="E653" i="13"/>
  <c r="F652" i="13"/>
  <c r="E652" i="13"/>
  <c r="F651" i="13"/>
  <c r="E651" i="13"/>
  <c r="F650" i="13"/>
  <c r="E650" i="13"/>
  <c r="F649" i="13"/>
  <c r="E649" i="13"/>
  <c r="F648" i="13"/>
  <c r="E648" i="13"/>
  <c r="F647" i="13"/>
  <c r="E647" i="13"/>
  <c r="F646" i="13"/>
  <c r="E646" i="13"/>
  <c r="F370" i="13"/>
  <c r="E370" i="13"/>
  <c r="F369" i="13"/>
  <c r="E369" i="13"/>
  <c r="F368" i="13"/>
  <c r="E368" i="13"/>
  <c r="F367" i="13"/>
  <c r="E367" i="13"/>
  <c r="F366" i="13"/>
  <c r="E366" i="13"/>
  <c r="F365" i="13"/>
  <c r="E365" i="13"/>
  <c r="F364" i="13"/>
  <c r="E364" i="13"/>
  <c r="F173" i="13"/>
  <c r="E173" i="13"/>
  <c r="F172" i="13"/>
  <c r="E172" i="13"/>
  <c r="F171" i="13"/>
  <c r="E171" i="13"/>
  <c r="F170" i="13"/>
  <c r="E170" i="13"/>
  <c r="F169" i="13"/>
  <c r="E169" i="13"/>
  <c r="F168" i="13"/>
  <c r="E168" i="13"/>
  <c r="F167" i="13"/>
  <c r="E167" i="13"/>
  <c r="F166" i="13"/>
  <c r="E166" i="13"/>
  <c r="F165" i="13"/>
  <c r="E165" i="13"/>
  <c r="F333" i="13"/>
  <c r="E333" i="13"/>
  <c r="F332" i="13"/>
  <c r="E332" i="13"/>
  <c r="F331" i="13"/>
  <c r="E331" i="13"/>
  <c r="F330" i="13"/>
  <c r="E330" i="13"/>
  <c r="F329" i="13"/>
  <c r="E329" i="13"/>
  <c r="F328" i="13"/>
  <c r="E328" i="13"/>
  <c r="F327" i="13"/>
  <c r="E327" i="13"/>
  <c r="F326" i="13"/>
  <c r="E326" i="13"/>
  <c r="F325" i="13"/>
  <c r="E325" i="13"/>
  <c r="F324" i="13"/>
  <c r="E324" i="13"/>
  <c r="F323" i="13"/>
  <c r="E323" i="13"/>
  <c r="F322" i="13"/>
  <c r="E322" i="13"/>
  <c r="F321" i="13"/>
  <c r="E321" i="13"/>
  <c r="F320" i="13"/>
  <c r="E320" i="13"/>
  <c r="F707" i="13"/>
  <c r="E707" i="13"/>
  <c r="F706" i="13"/>
  <c r="E706" i="13"/>
  <c r="F705" i="13"/>
  <c r="E705" i="13"/>
  <c r="F704" i="13"/>
  <c r="E704" i="13"/>
  <c r="F911" i="13"/>
  <c r="E911" i="13"/>
  <c r="F910" i="13"/>
  <c r="E910" i="13"/>
  <c r="F909" i="13"/>
  <c r="E909" i="13"/>
  <c r="F908" i="13"/>
  <c r="E908" i="13"/>
  <c r="F907" i="13"/>
  <c r="E907" i="13"/>
  <c r="F906" i="13"/>
  <c r="E906" i="13"/>
  <c r="F905" i="13"/>
  <c r="E905" i="13"/>
  <c r="F904" i="13"/>
  <c r="E904" i="13"/>
  <c r="F903" i="13"/>
  <c r="E903" i="13"/>
  <c r="F902" i="13"/>
  <c r="E902" i="13"/>
  <c r="F732" i="13"/>
  <c r="E732" i="13"/>
  <c r="F731" i="13"/>
  <c r="E731" i="13"/>
  <c r="F730" i="13"/>
  <c r="E730" i="13"/>
  <c r="F729" i="13"/>
  <c r="E729" i="13"/>
  <c r="F728" i="13"/>
  <c r="E728" i="13"/>
  <c r="F727" i="13"/>
  <c r="E727" i="13"/>
  <c r="F726" i="13"/>
  <c r="E726" i="13"/>
  <c r="F725" i="13"/>
  <c r="E725" i="13"/>
  <c r="F724" i="13"/>
  <c r="E724" i="13"/>
  <c r="F723" i="13"/>
  <c r="E723" i="13"/>
  <c r="F179" i="13"/>
  <c r="E179" i="13"/>
  <c r="F178" i="13"/>
  <c r="E178" i="13"/>
  <c r="F680" i="13"/>
  <c r="E680" i="13"/>
  <c r="F679" i="13"/>
  <c r="E679" i="13"/>
  <c r="F678" i="13"/>
  <c r="E678" i="13"/>
  <c r="F677" i="13"/>
  <c r="E677" i="13"/>
  <c r="F676" i="13"/>
  <c r="E676" i="13"/>
  <c r="F675" i="13"/>
  <c r="E675" i="13"/>
  <c r="F674" i="13"/>
  <c r="E674" i="13"/>
  <c r="F673" i="13"/>
  <c r="E673" i="13"/>
  <c r="F672" i="13"/>
  <c r="E672" i="13"/>
  <c r="F671" i="13"/>
  <c r="E671" i="13"/>
  <c r="F670" i="13"/>
  <c r="E670" i="13"/>
  <c r="F669" i="13"/>
  <c r="E669" i="13"/>
  <c r="F668" i="13"/>
  <c r="E668" i="13"/>
  <c r="F667" i="13"/>
  <c r="E667" i="13"/>
  <c r="F666" i="13"/>
  <c r="E666" i="13"/>
  <c r="F665" i="13"/>
  <c r="E665" i="13"/>
  <c r="F664" i="13"/>
  <c r="E664" i="13"/>
  <c r="F663" i="13"/>
  <c r="E663" i="13"/>
  <c r="F662" i="13"/>
  <c r="E662" i="13"/>
  <c r="F661" i="13"/>
  <c r="E661" i="13"/>
  <c r="F722" i="13"/>
  <c r="E722" i="13"/>
  <c r="F721" i="13"/>
  <c r="E721" i="13"/>
  <c r="F720" i="13"/>
  <c r="E720" i="13"/>
  <c r="F719" i="13"/>
  <c r="E719" i="13"/>
  <c r="F718" i="13"/>
  <c r="E718" i="13"/>
  <c r="F717" i="13"/>
  <c r="E717" i="13"/>
  <c r="F716" i="13"/>
  <c r="E716" i="13"/>
  <c r="F715" i="13"/>
  <c r="E715" i="13"/>
  <c r="F714" i="13"/>
  <c r="E714" i="13"/>
  <c r="F713" i="13"/>
  <c r="E713" i="13"/>
  <c r="F753" i="13"/>
  <c r="E753" i="13"/>
  <c r="F752" i="13"/>
  <c r="E752" i="13"/>
  <c r="F751" i="13"/>
  <c r="E751" i="13"/>
  <c r="F750" i="13"/>
  <c r="E750" i="13"/>
  <c r="F749" i="13"/>
  <c r="E749" i="13"/>
  <c r="F748" i="13"/>
  <c r="E748" i="13"/>
  <c r="F747" i="13"/>
  <c r="E747" i="13"/>
  <c r="F746" i="13"/>
  <c r="E746" i="13"/>
  <c r="F745" i="13"/>
  <c r="E745" i="13"/>
  <c r="F744" i="13"/>
  <c r="E744" i="13"/>
  <c r="F743" i="13"/>
  <c r="E743" i="13"/>
  <c r="F742" i="13"/>
  <c r="E742" i="13"/>
  <c r="F741" i="13"/>
  <c r="E741" i="13"/>
  <c r="F740" i="13"/>
  <c r="E740" i="13"/>
  <c r="F584" i="13"/>
  <c r="E584" i="13"/>
  <c r="F583" i="13"/>
  <c r="E583" i="13"/>
  <c r="F279" i="13"/>
  <c r="E279" i="13"/>
  <c r="F278" i="13"/>
  <c r="E278" i="13"/>
  <c r="F277" i="13"/>
  <c r="E277" i="13"/>
  <c r="F276" i="13"/>
  <c r="E276" i="13"/>
  <c r="F275" i="13"/>
  <c r="E275" i="13"/>
  <c r="F274" i="13"/>
  <c r="E274" i="13"/>
  <c r="F273" i="13"/>
  <c r="E273" i="13"/>
  <c r="F272" i="13"/>
  <c r="E272" i="13"/>
  <c r="F271" i="13"/>
  <c r="E271" i="13"/>
  <c r="F270" i="13"/>
  <c r="E270" i="13"/>
  <c r="F269" i="13"/>
  <c r="E269" i="13"/>
  <c r="F268" i="13"/>
  <c r="E268" i="13"/>
  <c r="F267" i="13"/>
  <c r="E267" i="13"/>
  <c r="F901" i="13"/>
  <c r="E901" i="13"/>
  <c r="F900" i="13"/>
  <c r="E900" i="13"/>
  <c r="F899" i="13"/>
  <c r="E899" i="13"/>
  <c r="F898" i="13"/>
  <c r="E898" i="13"/>
  <c r="F897" i="13"/>
  <c r="E897" i="13"/>
  <c r="F896" i="13"/>
  <c r="E896" i="13"/>
  <c r="F895" i="13"/>
  <c r="E895" i="13"/>
  <c r="F894" i="13"/>
  <c r="E894" i="13"/>
  <c r="F893" i="13"/>
  <c r="E893" i="13"/>
  <c r="F892" i="13"/>
  <c r="E892" i="13"/>
  <c r="F891" i="13"/>
  <c r="E891" i="13"/>
  <c r="F890" i="13"/>
  <c r="E890" i="13"/>
  <c r="F889" i="13"/>
  <c r="E889" i="13"/>
  <c r="F888" i="13"/>
  <c r="E888" i="13"/>
  <c r="F887" i="13"/>
  <c r="E887" i="13"/>
  <c r="F456" i="13"/>
  <c r="E456" i="13"/>
  <c r="F455" i="13"/>
  <c r="E455" i="13"/>
  <c r="F454" i="13"/>
  <c r="E454" i="13"/>
  <c r="F453" i="13"/>
  <c r="E453" i="13"/>
  <c r="F452" i="13"/>
  <c r="E452" i="13"/>
  <c r="F451" i="13"/>
  <c r="E451" i="13"/>
  <c r="F450" i="13"/>
  <c r="E450" i="13"/>
  <c r="F449" i="13"/>
  <c r="E449" i="13"/>
  <c r="F576" i="13"/>
  <c r="E576" i="13"/>
  <c r="F575" i="13"/>
  <c r="E575" i="13"/>
  <c r="F574" i="13"/>
  <c r="E574" i="13"/>
  <c r="F573" i="13"/>
  <c r="E573" i="13"/>
  <c r="F572" i="13"/>
  <c r="E572" i="13"/>
  <c r="F571" i="13"/>
  <c r="E571" i="13"/>
  <c r="F570" i="13"/>
  <c r="E570" i="13"/>
  <c r="F422" i="13"/>
  <c r="E422" i="13"/>
  <c r="F421" i="13"/>
  <c r="E421" i="13"/>
  <c r="F420" i="13"/>
  <c r="E420" i="13"/>
  <c r="F419" i="13"/>
  <c r="E419" i="13"/>
  <c r="F418" i="13"/>
  <c r="E418" i="13"/>
  <c r="F417" i="13"/>
  <c r="E417" i="13"/>
  <c r="F416" i="13"/>
  <c r="E416" i="13"/>
  <c r="F448" i="13"/>
  <c r="E448" i="13"/>
  <c r="F447" i="13"/>
  <c r="E447" i="13"/>
  <c r="F446" i="13"/>
  <c r="E446" i="13"/>
  <c r="F445" i="13"/>
  <c r="E445" i="13"/>
  <c r="F444" i="13"/>
  <c r="E444" i="13"/>
  <c r="F860" i="13"/>
  <c r="E860" i="13"/>
  <c r="F859" i="13"/>
  <c r="E859" i="13"/>
  <c r="F858" i="13"/>
  <c r="E858" i="13"/>
  <c r="F857" i="13"/>
  <c r="E857" i="13"/>
  <c r="F856" i="13"/>
  <c r="E856" i="13"/>
  <c r="F855" i="13"/>
  <c r="E855" i="13"/>
  <c r="F854" i="13"/>
  <c r="E854" i="13"/>
  <c r="F853" i="13"/>
  <c r="E853" i="13"/>
  <c r="F539" i="13"/>
  <c r="E539" i="13"/>
  <c r="F538" i="13"/>
  <c r="E538" i="13"/>
  <c r="F537" i="13"/>
  <c r="E537" i="13"/>
  <c r="F536" i="13"/>
  <c r="E536" i="13"/>
  <c r="F535" i="13"/>
  <c r="E535" i="13"/>
  <c r="F534" i="13"/>
  <c r="E534" i="13"/>
  <c r="F533" i="13"/>
  <c r="E533" i="13"/>
  <c r="F532" i="13"/>
  <c r="E532" i="13"/>
  <c r="F531" i="13"/>
  <c r="E531" i="13"/>
  <c r="F886" i="13"/>
  <c r="E886" i="13"/>
  <c r="F885" i="13"/>
  <c r="E885" i="13"/>
  <c r="F884" i="13"/>
  <c r="E884" i="13"/>
  <c r="F883" i="13"/>
  <c r="E883" i="13"/>
  <c r="F882" i="13"/>
  <c r="E882" i="13"/>
  <c r="F881" i="13"/>
  <c r="E881" i="13"/>
  <c r="F880" i="13"/>
  <c r="E880" i="13"/>
  <c r="F879" i="13"/>
  <c r="E879" i="13"/>
  <c r="F878" i="13"/>
  <c r="E878" i="13"/>
  <c r="F877" i="13"/>
  <c r="E877" i="13"/>
  <c r="F876" i="13"/>
  <c r="E876" i="13"/>
  <c r="F875" i="13"/>
  <c r="E875" i="13"/>
  <c r="F874" i="13"/>
  <c r="E874" i="13"/>
  <c r="F873" i="13"/>
  <c r="E873" i="13"/>
  <c r="F872" i="13"/>
  <c r="E872" i="13"/>
  <c r="F871" i="13"/>
  <c r="E871" i="13"/>
  <c r="F870" i="13"/>
  <c r="E870" i="13"/>
  <c r="F594" i="13"/>
  <c r="E594" i="13"/>
  <c r="F1179" i="13"/>
  <c r="E1179" i="13"/>
  <c r="F697" i="13"/>
  <c r="E697" i="13"/>
  <c r="F696" i="13"/>
  <c r="E696" i="13"/>
  <c r="F695" i="13"/>
  <c r="E695" i="13"/>
  <c r="F694" i="13"/>
  <c r="E694" i="13"/>
  <c r="F693" i="13"/>
  <c r="E693" i="13"/>
  <c r="F692" i="13"/>
  <c r="E692" i="13"/>
  <c r="F691" i="13"/>
  <c r="E691" i="13"/>
  <c r="F690" i="13"/>
  <c r="E690" i="13"/>
  <c r="F689" i="13"/>
  <c r="E689" i="13"/>
  <c r="F688" i="13"/>
  <c r="E688" i="13"/>
  <c r="F687" i="13"/>
  <c r="E687" i="13"/>
  <c r="F686" i="13"/>
  <c r="E686" i="13"/>
  <c r="F685" i="13"/>
  <c r="E685" i="13"/>
  <c r="F684" i="13"/>
  <c r="E684" i="13"/>
  <c r="F683" i="13"/>
  <c r="E683" i="13"/>
  <c r="F682" i="13"/>
  <c r="E682" i="13"/>
  <c r="F681" i="13"/>
  <c r="E681" i="13"/>
  <c r="F712" i="13"/>
  <c r="E712" i="13"/>
  <c r="F711" i="13"/>
  <c r="E711" i="13"/>
  <c r="F710" i="13"/>
  <c r="E710" i="13"/>
  <c r="F709" i="13"/>
  <c r="E709" i="13"/>
  <c r="F708" i="13"/>
  <c r="E708" i="13"/>
  <c r="F582" i="13"/>
  <c r="E582" i="13"/>
  <c r="F581" i="13"/>
  <c r="E581" i="13"/>
  <c r="F580" i="13"/>
  <c r="E580" i="13"/>
  <c r="F579" i="13"/>
  <c r="E579" i="13"/>
  <c r="F578" i="13"/>
  <c r="E578" i="13"/>
  <c r="F577" i="13"/>
  <c r="E577" i="13"/>
  <c r="F252" i="13"/>
  <c r="E252" i="13"/>
  <c r="F251" i="13"/>
  <c r="E251" i="13"/>
  <c r="F250" i="13"/>
  <c r="E250" i="13"/>
  <c r="F249" i="13"/>
  <c r="E249" i="13"/>
  <c r="F248" i="13"/>
  <c r="E248" i="13"/>
  <c r="F247" i="13"/>
  <c r="E247" i="13"/>
  <c r="F246" i="13"/>
  <c r="E246" i="13"/>
  <c r="F245" i="13"/>
  <c r="E245" i="13"/>
  <c r="F244" i="13"/>
  <c r="E244" i="13"/>
  <c r="F243" i="13"/>
  <c r="E243" i="13"/>
  <c r="F242" i="13"/>
  <c r="E242" i="13"/>
  <c r="F241" i="13"/>
  <c r="E241" i="13"/>
  <c r="F240" i="13"/>
  <c r="E240" i="13"/>
  <c r="F239" i="13"/>
  <c r="E239" i="13"/>
  <c r="F833" i="13"/>
  <c r="E833" i="13"/>
  <c r="F832" i="13"/>
  <c r="E832" i="13"/>
  <c r="F831" i="13"/>
  <c r="E831" i="13"/>
  <c r="F1145" i="13"/>
  <c r="E1145" i="13"/>
  <c r="F1144" i="13"/>
  <c r="E1144" i="13"/>
  <c r="F1143" i="13"/>
  <c r="E1143" i="13"/>
  <c r="F1142" i="13"/>
  <c r="E1142" i="13"/>
  <c r="F1141" i="13"/>
  <c r="E1141" i="13"/>
  <c r="F807" i="13"/>
  <c r="E807" i="13"/>
  <c r="F806" i="13"/>
  <c r="E806" i="13"/>
  <c r="F805" i="13"/>
  <c r="E805" i="13"/>
  <c r="F804" i="13"/>
  <c r="E804" i="13"/>
  <c r="F803" i="13"/>
  <c r="E803" i="13"/>
  <c r="F802" i="13"/>
  <c r="E802" i="13"/>
  <c r="F801" i="13"/>
  <c r="E801" i="13"/>
  <c r="F800" i="13"/>
  <c r="E800" i="13"/>
  <c r="F799" i="13"/>
  <c r="E799" i="13"/>
  <c r="F798" i="13"/>
  <c r="E798" i="13"/>
  <c r="F797" i="13"/>
  <c r="E797" i="13"/>
  <c r="F796" i="13"/>
  <c r="E796" i="13"/>
  <c r="F795" i="13"/>
  <c r="E795" i="13"/>
  <c r="F794" i="13"/>
  <c r="E794" i="13"/>
  <c r="F793" i="13"/>
  <c r="E793" i="13"/>
  <c r="F792" i="13"/>
  <c r="E792" i="13"/>
  <c r="F791" i="13"/>
  <c r="E791" i="13"/>
  <c r="F790" i="13"/>
  <c r="E790" i="13"/>
  <c r="F789" i="13"/>
  <c r="E789" i="13"/>
  <c r="F788" i="13"/>
  <c r="E788" i="13"/>
  <c r="F787" i="13"/>
  <c r="E787" i="13"/>
  <c r="F184" i="13"/>
  <c r="E184" i="13"/>
  <c r="F183" i="13"/>
  <c r="E183" i="13"/>
  <c r="F182" i="13"/>
  <c r="E182" i="13"/>
  <c r="F181" i="13"/>
  <c r="E181" i="13"/>
  <c r="F180" i="13"/>
  <c r="E180" i="13"/>
  <c r="F357" i="13"/>
  <c r="E357" i="13"/>
  <c r="F356" i="13"/>
  <c r="E356" i="13"/>
  <c r="F355" i="13"/>
  <c r="E355" i="13"/>
  <c r="F238" i="13"/>
  <c r="E238" i="13"/>
  <c r="F237" i="13"/>
  <c r="E237" i="13"/>
  <c r="F236" i="13"/>
  <c r="E236" i="13"/>
  <c r="F235" i="13"/>
  <c r="E235" i="13"/>
  <c r="F234" i="13"/>
  <c r="E234" i="13"/>
  <c r="F233" i="13"/>
  <c r="E233" i="13"/>
  <c r="F232" i="13"/>
  <c r="E232" i="13"/>
  <c r="F699" i="13"/>
  <c r="E699" i="13"/>
  <c r="F698" i="13"/>
  <c r="E698" i="13"/>
  <c r="F266" i="13"/>
  <c r="E266" i="13"/>
  <c r="F265" i="13"/>
  <c r="E265" i="13"/>
  <c r="F264" i="13"/>
  <c r="E264" i="13"/>
  <c r="F263" i="13"/>
  <c r="E263" i="13"/>
  <c r="F262" i="13"/>
  <c r="E262" i="13"/>
  <c r="F261" i="13"/>
  <c r="E261" i="13"/>
  <c r="F260" i="13"/>
  <c r="E260" i="13"/>
  <c r="F259" i="13"/>
  <c r="E259" i="13"/>
  <c r="F258" i="13"/>
  <c r="E258" i="13"/>
  <c r="F257" i="13"/>
  <c r="E257" i="13"/>
  <c r="F256" i="13"/>
  <c r="E256" i="13"/>
  <c r="F255" i="13"/>
  <c r="E255" i="13"/>
  <c r="F254" i="13"/>
  <c r="E254" i="13"/>
  <c r="F253" i="13"/>
  <c r="E253" i="13"/>
  <c r="F64" i="13"/>
  <c r="E64" i="13"/>
  <c r="F63" i="13"/>
  <c r="E63" i="13"/>
  <c r="F62" i="13"/>
  <c r="E62" i="13"/>
  <c r="F61" i="13"/>
  <c r="E61" i="13"/>
  <c r="F60" i="13"/>
  <c r="E60" i="13"/>
  <c r="F59" i="13"/>
  <c r="E59" i="13"/>
  <c r="F58" i="13"/>
  <c r="E58" i="13"/>
  <c r="F57" i="13"/>
  <c r="E57" i="13"/>
  <c r="F56" i="13"/>
  <c r="E56" i="13"/>
  <c r="F55" i="13"/>
  <c r="E55" i="13"/>
  <c r="F54" i="13"/>
  <c r="E54" i="13"/>
  <c r="F53" i="13"/>
  <c r="E53" i="13"/>
  <c r="F52" i="13"/>
  <c r="E52" i="13"/>
  <c r="F51" i="13"/>
  <c r="E51" i="13"/>
  <c r="F50" i="13"/>
  <c r="E50" i="13"/>
  <c r="F49" i="13"/>
  <c r="E49" i="13"/>
  <c r="F48" i="13"/>
  <c r="E48" i="13"/>
  <c r="F47" i="13"/>
  <c r="E47" i="13"/>
  <c r="F86" i="13"/>
  <c r="E86" i="13"/>
  <c r="F85" i="13"/>
  <c r="E85" i="13"/>
  <c r="F84" i="13"/>
  <c r="E84" i="13"/>
  <c r="F83" i="13"/>
  <c r="E83" i="13"/>
  <c r="F82" i="13"/>
  <c r="E82" i="13"/>
  <c r="F81" i="13"/>
  <c r="E81" i="13"/>
  <c r="F80" i="13"/>
  <c r="E80" i="13"/>
  <c r="F79" i="13"/>
  <c r="E79" i="13"/>
  <c r="F78" i="13"/>
  <c r="E78" i="13"/>
  <c r="F77" i="13"/>
  <c r="E77" i="13"/>
  <c r="F76" i="13"/>
  <c r="E76" i="13"/>
  <c r="F75" i="13"/>
  <c r="E75" i="13"/>
  <c r="F74" i="13"/>
  <c r="E74" i="13"/>
  <c r="F73" i="13"/>
  <c r="E73" i="13"/>
  <c r="F72" i="13"/>
  <c r="E72" i="13"/>
  <c r="F71" i="13"/>
  <c r="E71" i="13"/>
  <c r="F70" i="13"/>
  <c r="E70" i="13"/>
  <c r="F69" i="13"/>
  <c r="E69" i="13"/>
  <c r="F68" i="13"/>
  <c r="E68" i="13"/>
  <c r="F67" i="13"/>
  <c r="E67" i="13"/>
  <c r="F66" i="13"/>
  <c r="E66" i="13"/>
  <c r="F65" i="13"/>
  <c r="E65" i="13"/>
  <c r="F120" i="13"/>
  <c r="E120" i="13"/>
  <c r="F119" i="13"/>
  <c r="E119" i="13"/>
  <c r="F118" i="13"/>
  <c r="E118" i="13"/>
  <c r="F117" i="13"/>
  <c r="E117" i="13"/>
  <c r="F116" i="13"/>
  <c r="E116" i="13"/>
  <c r="F115" i="13"/>
  <c r="E115" i="13"/>
  <c r="F114" i="13"/>
  <c r="E114" i="13"/>
  <c r="F113" i="13"/>
  <c r="E113" i="13"/>
  <c r="F112" i="13"/>
  <c r="E112" i="13"/>
  <c r="F111" i="13"/>
  <c r="E111" i="13"/>
  <c r="F110" i="13"/>
  <c r="E110" i="13"/>
  <c r="F109" i="13"/>
  <c r="E109" i="13"/>
  <c r="F108" i="13"/>
  <c r="E108" i="13"/>
  <c r="F107" i="13"/>
  <c r="E107" i="13"/>
  <c r="F106" i="13"/>
  <c r="E106" i="13"/>
  <c r="F105" i="13"/>
  <c r="E105" i="13"/>
  <c r="F46" i="13"/>
  <c r="E46" i="13"/>
  <c r="F45" i="13"/>
  <c r="E45" i="13"/>
  <c r="F44" i="13"/>
  <c r="E44" i="13"/>
  <c r="F43" i="13"/>
  <c r="E43" i="13"/>
  <c r="F42" i="13"/>
  <c r="E42" i="13"/>
  <c r="F41" i="13"/>
  <c r="E41" i="13"/>
  <c r="F40" i="13"/>
  <c r="E40" i="13"/>
  <c r="F39" i="13"/>
  <c r="E39" i="13"/>
  <c r="F38" i="13"/>
  <c r="E38" i="13"/>
  <c r="F37" i="13"/>
  <c r="E37" i="13"/>
  <c r="F36" i="13"/>
  <c r="E36" i="13"/>
  <c r="F35" i="13"/>
  <c r="E35" i="13"/>
  <c r="F34" i="13"/>
  <c r="E34" i="13"/>
  <c r="F33" i="13"/>
  <c r="E33" i="13"/>
  <c r="F32" i="13"/>
  <c r="E32" i="13"/>
  <c r="F31" i="13"/>
  <c r="E31" i="13"/>
  <c r="F30" i="13"/>
  <c r="E30" i="13"/>
  <c r="F29" i="13"/>
  <c r="E29" i="13"/>
  <c r="F28" i="13"/>
  <c r="E28" i="13"/>
  <c r="F27" i="13"/>
  <c r="E27" i="13"/>
  <c r="F26" i="13"/>
  <c r="E26" i="13"/>
  <c r="F25" i="13"/>
  <c r="E25" i="13"/>
  <c r="F24" i="13"/>
  <c r="E24" i="13"/>
  <c r="F23" i="13"/>
  <c r="E23" i="13"/>
  <c r="F22" i="13"/>
  <c r="E22" i="13"/>
  <c r="F21" i="13"/>
  <c r="E21" i="13"/>
  <c r="F20" i="13"/>
  <c r="E20" i="13"/>
  <c r="F19" i="13"/>
  <c r="E19" i="13"/>
  <c r="F626" i="13"/>
  <c r="E626" i="13"/>
  <c r="F625" i="13"/>
  <c r="E625" i="13"/>
  <c r="F624" i="13"/>
  <c r="E624" i="13"/>
  <c r="F623" i="13"/>
  <c r="E623" i="13"/>
  <c r="F622" i="13"/>
  <c r="E622" i="13"/>
  <c r="F621" i="13"/>
  <c r="E621" i="13"/>
  <c r="F620" i="13"/>
  <c r="E620" i="13"/>
  <c r="F619" i="13"/>
  <c r="E619" i="13"/>
  <c r="F618" i="13"/>
  <c r="E618" i="13"/>
  <c r="F617" i="13"/>
  <c r="E617" i="13"/>
  <c r="F616" i="13"/>
  <c r="E616" i="13"/>
  <c r="F615" i="13"/>
  <c r="E615" i="13"/>
  <c r="F614" i="13"/>
  <c r="E614" i="13"/>
  <c r="F613" i="13"/>
  <c r="E613" i="13"/>
  <c r="F612" i="13"/>
  <c r="E612" i="13"/>
  <c r="F611" i="13"/>
  <c r="E611" i="13"/>
  <c r="F610" i="13"/>
  <c r="E610" i="13"/>
  <c r="F609" i="13"/>
  <c r="E609" i="13"/>
  <c r="F608" i="13"/>
  <c r="E608" i="13"/>
  <c r="F607" i="13"/>
  <c r="E607" i="13"/>
  <c r="F104" i="13"/>
  <c r="E104" i="13"/>
  <c r="F103" i="13"/>
  <c r="E103" i="13"/>
  <c r="F102" i="13"/>
  <c r="E102" i="13"/>
  <c r="F101" i="13"/>
  <c r="E101" i="13"/>
  <c r="F100" i="13"/>
  <c r="E100" i="13"/>
  <c r="F99" i="13"/>
  <c r="E99" i="13"/>
  <c r="F98" i="13"/>
  <c r="E98" i="13"/>
  <c r="F97" i="13"/>
  <c r="E97" i="13"/>
  <c r="F96" i="13"/>
  <c r="E96" i="13"/>
  <c r="F95" i="13"/>
  <c r="E95" i="13"/>
  <c r="F94" i="13"/>
  <c r="E94" i="13"/>
  <c r="F93" i="13"/>
  <c r="E93" i="13"/>
  <c r="F92" i="13"/>
  <c r="E92" i="13"/>
  <c r="F91" i="13"/>
  <c r="E91" i="13"/>
  <c r="F90" i="13"/>
  <c r="E90" i="13"/>
  <c r="F89" i="13"/>
  <c r="E89" i="13"/>
  <c r="F88" i="13"/>
  <c r="E88" i="13"/>
  <c r="F87" i="13"/>
  <c r="E87" i="13"/>
  <c r="F217" i="13"/>
  <c r="E217" i="13"/>
  <c r="F216" i="13"/>
  <c r="E216" i="13"/>
  <c r="F215" i="13"/>
  <c r="E215" i="13"/>
  <c r="F214" i="13"/>
  <c r="E214" i="13"/>
  <c r="F213" i="13"/>
  <c r="E213" i="13"/>
  <c r="F231" i="13"/>
  <c r="E231" i="13"/>
  <c r="F230" i="13"/>
  <c r="E230" i="13"/>
  <c r="F229" i="13"/>
  <c r="E229" i="13"/>
  <c r="F228" i="13"/>
  <c r="E228" i="13"/>
  <c r="F227" i="13"/>
  <c r="E227" i="13"/>
  <c r="F226" i="13"/>
  <c r="E226" i="13"/>
  <c r="F225" i="13"/>
  <c r="E225" i="13"/>
  <c r="F224" i="13"/>
  <c r="E224" i="13"/>
  <c r="F223" i="13"/>
  <c r="E223" i="13"/>
  <c r="F222" i="13"/>
  <c r="E222" i="13"/>
  <c r="F221" i="13"/>
  <c r="E221" i="13"/>
  <c r="F220" i="13"/>
  <c r="E220" i="13"/>
  <c r="F219" i="13"/>
  <c r="E219" i="13"/>
  <c r="F218" i="13"/>
  <c r="E218" i="13"/>
  <c r="F1178" i="13"/>
  <c r="E1178" i="13"/>
  <c r="F443" i="13"/>
  <c r="E443" i="13"/>
  <c r="F442" i="13"/>
  <c r="E442" i="13"/>
  <c r="F441" i="13"/>
  <c r="E441" i="13"/>
  <c r="F440" i="13"/>
  <c r="E440" i="13"/>
  <c r="F439" i="13"/>
  <c r="E439" i="13"/>
  <c r="F438" i="13"/>
  <c r="E438" i="13"/>
  <c r="F437" i="13"/>
  <c r="E437" i="13"/>
  <c r="F436" i="13"/>
  <c r="E436" i="13"/>
  <c r="F435" i="13"/>
  <c r="E435" i="13"/>
  <c r="F434" i="13"/>
  <c r="E434" i="13"/>
  <c r="F433" i="13"/>
  <c r="E433" i="13"/>
  <c r="F432" i="13"/>
  <c r="E432" i="13"/>
  <c r="F431" i="13"/>
  <c r="E431" i="13"/>
  <c r="F430" i="13"/>
  <c r="E430" i="13"/>
  <c r="F429" i="13"/>
  <c r="E429" i="13"/>
  <c r="F428" i="13"/>
  <c r="E428" i="13"/>
  <c r="F427" i="13"/>
  <c r="E427" i="13"/>
  <c r="F426" i="13"/>
  <c r="E426" i="13"/>
  <c r="F425" i="13"/>
  <c r="E425" i="13"/>
  <c r="F424" i="13"/>
  <c r="E424" i="13"/>
  <c r="F423" i="13"/>
  <c r="E423" i="13"/>
  <c r="F739" i="13"/>
  <c r="E739" i="13"/>
  <c r="F738" i="13"/>
  <c r="E738" i="13"/>
  <c r="F737" i="13"/>
  <c r="E737" i="13"/>
  <c r="F736" i="13"/>
  <c r="E736" i="13"/>
  <c r="F735" i="13"/>
  <c r="E735" i="13"/>
  <c r="F734" i="13"/>
  <c r="E734" i="13"/>
  <c r="F733" i="13"/>
  <c r="E733" i="13"/>
  <c r="F472" i="13"/>
  <c r="E472" i="13"/>
  <c r="F471" i="13"/>
  <c r="E471" i="13"/>
  <c r="F470" i="13"/>
  <c r="E470" i="13"/>
  <c r="F469" i="13"/>
  <c r="E469" i="13"/>
  <c r="F468" i="13"/>
  <c r="E468" i="13"/>
  <c r="F467" i="13"/>
  <c r="E467" i="13"/>
  <c r="F466" i="13"/>
  <c r="E466" i="13"/>
  <c r="F465" i="13"/>
  <c r="E465" i="13"/>
  <c r="F464" i="13"/>
  <c r="E464" i="13"/>
  <c r="F463" i="13"/>
  <c r="E463" i="13"/>
  <c r="F462" i="13"/>
  <c r="E462" i="13"/>
  <c r="F461" i="13"/>
  <c r="E461" i="13"/>
  <c r="F460" i="13"/>
  <c r="E460" i="13"/>
  <c r="F459" i="13"/>
  <c r="E459" i="13"/>
  <c r="F458" i="13"/>
  <c r="E458" i="13"/>
  <c r="F457" i="13"/>
  <c r="E457" i="13"/>
  <c r="F561" i="13"/>
  <c r="E561" i="13"/>
  <c r="F560" i="13"/>
  <c r="E560" i="13"/>
  <c r="F559" i="13"/>
  <c r="E559" i="13"/>
  <c r="F558" i="13"/>
  <c r="E558" i="13"/>
  <c r="F557" i="13"/>
  <c r="E557" i="13"/>
  <c r="F556" i="13"/>
  <c r="E556" i="13"/>
  <c r="F606" i="13"/>
  <c r="E606" i="13"/>
  <c r="F605" i="13"/>
  <c r="E605" i="13"/>
  <c r="F604" i="13"/>
  <c r="E604" i="13"/>
  <c r="F603" i="13"/>
  <c r="E603" i="13"/>
  <c r="F602" i="13"/>
  <c r="E602" i="13"/>
  <c r="F601" i="13"/>
  <c r="E601" i="13"/>
  <c r="F600" i="13"/>
  <c r="E600" i="13"/>
  <c r="F383" i="13"/>
  <c r="E383" i="13"/>
  <c r="F382" i="13"/>
  <c r="E382" i="13"/>
  <c r="F381" i="13"/>
  <c r="E381" i="13"/>
  <c r="F380" i="13"/>
  <c r="E380" i="13"/>
  <c r="F379" i="13"/>
  <c r="E379" i="13"/>
  <c r="F378" i="13"/>
  <c r="E378" i="13"/>
  <c r="F377" i="13"/>
  <c r="E377" i="13"/>
  <c r="F376" i="13"/>
  <c r="E376" i="13"/>
  <c r="F375" i="13"/>
  <c r="E375" i="13"/>
  <c r="F363" i="13"/>
  <c r="E363" i="13"/>
  <c r="F362" i="13"/>
  <c r="E362" i="13"/>
  <c r="F361" i="13"/>
  <c r="E361" i="13"/>
  <c r="F360" i="13"/>
  <c r="E360" i="13"/>
  <c r="F359" i="13"/>
  <c r="E359" i="13"/>
  <c r="F358" i="13"/>
  <c r="E358" i="13"/>
  <c r="F555" i="13"/>
  <c r="E555" i="13"/>
  <c r="F554" i="13"/>
  <c r="E554" i="13"/>
  <c r="F553" i="13"/>
  <c r="E553" i="13"/>
  <c r="F842" i="13"/>
  <c r="E842" i="13"/>
  <c r="F841" i="13"/>
  <c r="E841" i="13"/>
  <c r="F840" i="13"/>
  <c r="E840" i="13"/>
  <c r="F839" i="13"/>
  <c r="E839" i="13"/>
  <c r="F838" i="13"/>
  <c r="E838" i="13"/>
  <c r="F837" i="13"/>
  <c r="E837" i="13"/>
  <c r="F836" i="13"/>
  <c r="E836" i="13"/>
  <c r="F835" i="13"/>
  <c r="E835" i="13"/>
  <c r="F834" i="13"/>
  <c r="E834" i="13"/>
  <c r="F407" i="13"/>
  <c r="E407" i="13"/>
  <c r="F406" i="13"/>
  <c r="E406" i="13"/>
  <c r="F405" i="13"/>
  <c r="E405" i="13"/>
  <c r="F404" i="13"/>
  <c r="E404" i="13"/>
  <c r="F403" i="13"/>
  <c r="E403" i="13"/>
  <c r="F402" i="13"/>
  <c r="E402" i="13"/>
  <c r="F401" i="13"/>
  <c r="E401" i="13"/>
  <c r="F400" i="13"/>
  <c r="E400" i="13"/>
  <c r="F399" i="13"/>
  <c r="E399" i="13"/>
  <c r="F398" i="13"/>
  <c r="E398" i="13"/>
  <c r="F397" i="13"/>
  <c r="E397" i="13"/>
  <c r="F549" i="13"/>
  <c r="E549" i="13"/>
  <c r="F548" i="13"/>
  <c r="E548" i="13"/>
  <c r="F547" i="13"/>
  <c r="E547" i="13"/>
  <c r="F282" i="13"/>
  <c r="E282" i="13"/>
  <c r="F281" i="13"/>
  <c r="E281" i="13"/>
  <c r="F280" i="13"/>
  <c r="E280" i="13"/>
  <c r="F164" i="13"/>
  <c r="E164" i="13"/>
  <c r="F163" i="13"/>
  <c r="E163" i="13"/>
  <c r="F162" i="13"/>
  <c r="E162" i="13"/>
  <c r="F161" i="13"/>
  <c r="E161" i="13"/>
  <c r="F160" i="13"/>
  <c r="E160" i="13"/>
  <c r="F159" i="13"/>
  <c r="E159" i="13"/>
  <c r="F158" i="13"/>
  <c r="E158" i="13"/>
  <c r="F157" i="13"/>
  <c r="E157" i="13"/>
  <c r="F156" i="13"/>
  <c r="E156" i="13"/>
  <c r="F155" i="13"/>
  <c r="E155" i="13"/>
  <c r="F827" i="13"/>
  <c r="E827" i="13"/>
  <c r="F826" i="13"/>
  <c r="E826" i="13"/>
  <c r="F825" i="13"/>
  <c r="E825" i="13"/>
  <c r="F824" i="13"/>
  <c r="E824" i="13"/>
  <c r="F823" i="13"/>
  <c r="E823" i="13"/>
  <c r="F822" i="13"/>
  <c r="E822" i="13"/>
  <c r="F821" i="13"/>
  <c r="E821" i="13"/>
  <c r="F820" i="13"/>
  <c r="E820" i="13"/>
  <c r="F819" i="13"/>
  <c r="E819" i="13"/>
  <c r="F818" i="13"/>
  <c r="E818" i="13"/>
  <c r="F141" i="13"/>
  <c r="E141" i="13"/>
  <c r="F140" i="13"/>
  <c r="E140" i="13"/>
  <c r="F139" i="13"/>
  <c r="E139" i="13"/>
  <c r="F138" i="13"/>
  <c r="E138" i="13"/>
  <c r="F137" i="13"/>
  <c r="E137" i="13"/>
  <c r="F136" i="13"/>
  <c r="E136" i="13"/>
  <c r="F135" i="13"/>
  <c r="E135" i="13"/>
  <c r="F134" i="13"/>
  <c r="E134" i="13"/>
  <c r="F133" i="13"/>
  <c r="E133" i="13"/>
  <c r="F415" i="13"/>
  <c r="E415" i="13"/>
  <c r="F414" i="13"/>
  <c r="E414" i="13"/>
  <c r="F413" i="13"/>
  <c r="E413" i="13"/>
  <c r="F412" i="13"/>
  <c r="E412" i="13"/>
  <c r="F411" i="13"/>
  <c r="E411" i="13"/>
  <c r="F410" i="13"/>
  <c r="E410" i="13"/>
  <c r="F409" i="13"/>
  <c r="E409" i="13"/>
  <c r="F408" i="13"/>
  <c r="E408" i="13"/>
  <c r="F493" i="13"/>
  <c r="E493" i="13"/>
  <c r="F492" i="13"/>
  <c r="E492" i="13"/>
  <c r="F491" i="13"/>
  <c r="E491" i="13"/>
  <c r="F490" i="13"/>
  <c r="E490" i="13"/>
  <c r="F489" i="13"/>
  <c r="E489" i="13"/>
  <c r="F488" i="13"/>
  <c r="E488" i="13"/>
  <c r="F487" i="13"/>
  <c r="E487" i="13"/>
  <c r="F486" i="13"/>
  <c r="E486" i="13"/>
  <c r="F485" i="13"/>
  <c r="E485" i="13"/>
  <c r="F484" i="13"/>
  <c r="E484" i="13"/>
  <c r="F817" i="13"/>
  <c r="E817" i="13"/>
  <c r="F816" i="13"/>
  <c r="E816" i="13"/>
  <c r="F815" i="13"/>
  <c r="E815" i="13"/>
  <c r="F814" i="13"/>
  <c r="E814" i="13"/>
  <c r="F813" i="13"/>
  <c r="E813" i="13"/>
  <c r="F812" i="13"/>
  <c r="E812" i="13"/>
  <c r="F811" i="13"/>
  <c r="E811" i="13"/>
  <c r="F810" i="13"/>
  <c r="E810" i="13"/>
  <c r="F809" i="13"/>
  <c r="E809" i="13"/>
  <c r="F808" i="13"/>
  <c r="E808" i="13"/>
  <c r="F786" i="13"/>
  <c r="E786" i="13"/>
  <c r="F785" i="13"/>
  <c r="E785" i="13"/>
  <c r="F784" i="13"/>
  <c r="E784" i="13"/>
  <c r="F783" i="13"/>
  <c r="E783" i="13"/>
  <c r="F782" i="13"/>
  <c r="E782" i="13"/>
  <c r="F781" i="13"/>
  <c r="E781" i="13"/>
  <c r="F780" i="13"/>
  <c r="E780" i="13"/>
  <c r="F779" i="13"/>
  <c r="E779" i="13"/>
  <c r="F778" i="13"/>
  <c r="E778" i="13"/>
  <c r="F777" i="13"/>
  <c r="E777" i="13"/>
  <c r="F776" i="13"/>
  <c r="E776" i="13"/>
  <c r="F775" i="13"/>
  <c r="E775" i="13"/>
  <c r="F774" i="13"/>
  <c r="E774" i="13"/>
  <c r="F773" i="13"/>
  <c r="E773" i="13"/>
  <c r="F772" i="13"/>
  <c r="E772" i="13"/>
  <c r="F132" i="13"/>
  <c r="E132" i="13"/>
  <c r="F131" i="13"/>
  <c r="E131" i="13"/>
  <c r="F130" i="13"/>
  <c r="E130" i="13"/>
  <c r="F129" i="13"/>
  <c r="E129" i="13"/>
  <c r="F128" i="13"/>
  <c r="E128" i="13"/>
  <c r="F942" i="13"/>
  <c r="E942" i="13"/>
  <c r="F941" i="13"/>
  <c r="E941" i="13"/>
  <c r="F940" i="13"/>
  <c r="E940" i="13"/>
  <c r="F939" i="13"/>
  <c r="E939" i="13"/>
  <c r="F938" i="13"/>
  <c r="E938" i="13"/>
  <c r="F937" i="13"/>
  <c r="E937" i="13"/>
  <c r="F936" i="13"/>
  <c r="E936" i="13"/>
  <c r="F935" i="13"/>
  <c r="E935" i="13"/>
  <c r="F934" i="13"/>
  <c r="E934" i="13"/>
  <c r="F933" i="13"/>
  <c r="E933" i="13"/>
  <c r="F932" i="13"/>
  <c r="E932" i="13"/>
  <c r="F931" i="13"/>
  <c r="E931" i="13"/>
  <c r="F930" i="13"/>
  <c r="E930" i="13"/>
  <c r="F929" i="13"/>
  <c r="E929" i="13"/>
  <c r="F928" i="13"/>
  <c r="E928" i="13"/>
  <c r="F927" i="13"/>
  <c r="E927" i="13"/>
  <c r="F926" i="13"/>
  <c r="E926" i="13"/>
  <c r="F925" i="13"/>
  <c r="E925" i="13"/>
  <c r="F924" i="13"/>
  <c r="E924" i="13"/>
  <c r="F923" i="13"/>
  <c r="E923" i="13"/>
  <c r="F922" i="13"/>
  <c r="E922" i="13"/>
  <c r="F921" i="13"/>
  <c r="E921" i="13"/>
  <c r="F920" i="13"/>
  <c r="E920" i="13"/>
  <c r="F919" i="13"/>
  <c r="E919" i="13"/>
  <c r="F918" i="13"/>
  <c r="E918" i="13"/>
  <c r="F917" i="13"/>
  <c r="E917" i="13"/>
  <c r="F916" i="13"/>
  <c r="E916" i="13"/>
  <c r="F915" i="13"/>
  <c r="E915" i="13"/>
  <c r="F914" i="13"/>
  <c r="E914" i="13"/>
  <c r="F972" i="13"/>
  <c r="E972" i="13"/>
  <c r="F971" i="13"/>
  <c r="E971" i="13"/>
  <c r="F970" i="13"/>
  <c r="E970" i="13"/>
  <c r="F969" i="13"/>
  <c r="E969" i="13"/>
  <c r="F968" i="13"/>
  <c r="E968" i="13"/>
  <c r="F967" i="13"/>
  <c r="E967" i="13"/>
  <c r="F966" i="13"/>
  <c r="E966" i="13"/>
  <c r="F965" i="13"/>
  <c r="E965" i="13"/>
  <c r="F964" i="13"/>
  <c r="E964" i="13"/>
  <c r="F963" i="13"/>
  <c r="E963" i="13"/>
  <c r="F962" i="13"/>
  <c r="E962" i="13"/>
  <c r="F961" i="13"/>
  <c r="E961" i="13"/>
  <c r="F960" i="13"/>
  <c r="E960" i="13"/>
  <c r="F959" i="13"/>
  <c r="E959" i="13"/>
  <c r="F958" i="13"/>
  <c r="E958" i="13"/>
  <c r="F957" i="13"/>
  <c r="E957" i="13"/>
  <c r="F956" i="13"/>
  <c r="E956" i="13"/>
  <c r="F955" i="13"/>
  <c r="E955" i="13"/>
  <c r="F954" i="13"/>
  <c r="E954" i="13"/>
  <c r="F953" i="13"/>
  <c r="E953" i="13"/>
  <c r="F952" i="13"/>
  <c r="E952" i="13"/>
  <c r="F951" i="13"/>
  <c r="E951" i="13"/>
  <c r="F950" i="13"/>
  <c r="E950" i="13"/>
  <c r="F949" i="13"/>
  <c r="E949" i="13"/>
  <c r="F948" i="13"/>
  <c r="E948" i="13"/>
  <c r="F947" i="13"/>
  <c r="E947" i="13"/>
  <c r="F946" i="13"/>
  <c r="E946" i="13"/>
  <c r="F945" i="13"/>
  <c r="E945" i="13"/>
  <c r="F944" i="13"/>
  <c r="E944" i="13"/>
  <c r="F943" i="13"/>
  <c r="E943" i="13"/>
  <c r="F1032" i="13"/>
  <c r="E1032" i="13"/>
  <c r="F1031" i="13"/>
  <c r="E1031" i="13"/>
  <c r="F1030" i="13"/>
  <c r="E1030" i="13"/>
  <c r="F1029" i="13"/>
  <c r="E1029" i="13"/>
  <c r="F1028" i="13"/>
  <c r="E1028" i="13"/>
  <c r="F1027" i="13"/>
  <c r="E1027" i="13"/>
  <c r="F1026" i="13"/>
  <c r="E1026" i="13"/>
  <c r="F1025" i="13"/>
  <c r="E1025" i="13"/>
  <c r="F1024" i="13"/>
  <c r="E1024" i="13"/>
  <c r="F1023" i="13"/>
  <c r="E1023" i="13"/>
  <c r="F1022" i="13"/>
  <c r="E1022" i="13"/>
  <c r="F1021" i="13"/>
  <c r="E1021" i="13"/>
  <c r="F1020" i="13"/>
  <c r="E1020" i="13"/>
  <c r="F1019" i="13"/>
  <c r="E1019" i="13"/>
  <c r="F1018" i="13"/>
  <c r="E1018" i="13"/>
  <c r="F1017" i="13"/>
  <c r="E1017" i="13"/>
  <c r="F1016" i="13"/>
  <c r="E1016" i="13"/>
  <c r="F1015" i="13"/>
  <c r="E1015" i="13"/>
  <c r="F1014" i="13"/>
  <c r="E1014" i="13"/>
  <c r="F1013" i="13"/>
  <c r="E1013" i="13"/>
  <c r="F1012" i="13"/>
  <c r="E1012" i="13"/>
  <c r="F1011" i="13"/>
  <c r="E1011" i="13"/>
  <c r="F1010" i="13"/>
  <c r="E1010" i="13"/>
  <c r="F1009" i="13"/>
  <c r="E1009" i="13"/>
  <c r="F1008" i="13"/>
  <c r="E1008" i="13"/>
  <c r="F1007" i="13"/>
  <c r="E1007" i="13"/>
  <c r="F1006" i="13"/>
  <c r="E1006" i="13"/>
  <c r="F1005" i="13"/>
  <c r="E1005" i="13"/>
  <c r="F1004" i="13"/>
  <c r="E1004" i="13"/>
  <c r="F994" i="13"/>
  <c r="E994" i="13"/>
  <c r="F993" i="13"/>
  <c r="E993" i="13"/>
  <c r="F992" i="13"/>
  <c r="E992" i="13"/>
  <c r="F991" i="13"/>
  <c r="E991" i="13"/>
  <c r="F990" i="13"/>
  <c r="E990" i="13"/>
  <c r="F989" i="13"/>
  <c r="E989" i="13"/>
  <c r="F988" i="13"/>
  <c r="E988" i="13"/>
  <c r="F987" i="13"/>
  <c r="E987" i="13"/>
  <c r="F986" i="13"/>
  <c r="E986" i="13"/>
  <c r="F985" i="13"/>
  <c r="E985" i="13"/>
  <c r="F984" i="13"/>
  <c r="E984" i="13"/>
  <c r="F983" i="13"/>
  <c r="E983" i="13"/>
  <c r="F982" i="13"/>
  <c r="E982" i="13"/>
  <c r="F981" i="13"/>
  <c r="E981" i="13"/>
  <c r="F980" i="13"/>
  <c r="E980" i="13"/>
  <c r="F979" i="13"/>
  <c r="E979" i="13"/>
  <c r="F978" i="13"/>
  <c r="E978" i="13"/>
  <c r="F977" i="13"/>
  <c r="E977" i="13"/>
  <c r="F976" i="13"/>
  <c r="E976" i="13"/>
  <c r="F975" i="13"/>
  <c r="E975" i="13"/>
  <c r="F974" i="13"/>
  <c r="E974" i="13"/>
  <c r="F973" i="13"/>
  <c r="E973" i="13"/>
  <c r="F1061" i="13"/>
  <c r="E1061" i="13"/>
  <c r="F1060" i="13"/>
  <c r="E1060" i="13"/>
  <c r="F1059" i="13"/>
  <c r="E1059" i="13"/>
  <c r="F1058" i="13"/>
  <c r="E1058" i="13"/>
  <c r="F1057" i="13"/>
  <c r="E1057" i="13"/>
  <c r="F1056" i="13"/>
  <c r="E1056" i="13"/>
  <c r="F1055" i="13"/>
  <c r="E1055" i="13"/>
  <c r="F1054" i="13"/>
  <c r="E1054" i="13"/>
  <c r="F1053" i="13"/>
  <c r="E1053" i="13"/>
  <c r="F1052" i="13"/>
  <c r="E1052" i="13"/>
  <c r="F1051" i="13"/>
  <c r="E1051" i="13"/>
  <c r="F1042" i="13"/>
  <c r="E1042" i="13"/>
  <c r="F1041" i="13"/>
  <c r="E1041" i="13"/>
  <c r="F1040" i="13"/>
  <c r="E1040" i="13"/>
  <c r="F1039" i="13"/>
  <c r="E1039" i="13"/>
  <c r="F1038" i="13"/>
  <c r="E1038" i="13"/>
  <c r="F1037" i="13"/>
  <c r="E1037" i="13"/>
  <c r="F1036" i="13"/>
  <c r="E1036" i="13"/>
  <c r="F1035" i="13"/>
  <c r="E1035" i="13"/>
  <c r="F1034" i="13"/>
  <c r="E1034" i="13"/>
  <c r="F1033" i="13"/>
  <c r="E1033" i="13"/>
  <c r="F1108" i="13"/>
  <c r="E1108" i="13"/>
  <c r="F1107" i="13"/>
  <c r="E1107" i="13"/>
  <c r="F1106" i="13"/>
  <c r="E1106" i="13"/>
  <c r="F1105" i="13"/>
  <c r="E1105" i="13"/>
  <c r="F1104" i="13"/>
  <c r="E1104" i="13"/>
  <c r="F1103" i="13"/>
  <c r="E1103" i="13"/>
  <c r="F1102" i="13"/>
  <c r="E1102" i="13"/>
  <c r="F1101" i="13"/>
  <c r="E1101" i="13"/>
  <c r="F1100" i="13"/>
  <c r="E1100" i="13"/>
  <c r="F1099" i="13"/>
  <c r="E1099" i="13"/>
  <c r="F1098" i="13"/>
  <c r="E1098" i="13"/>
  <c r="F1097" i="13"/>
  <c r="E1097" i="13"/>
  <c r="F1096" i="13"/>
  <c r="E1096" i="13"/>
  <c r="F1095" i="13"/>
  <c r="E1095" i="13"/>
  <c r="F1094" i="13"/>
  <c r="E1094" i="13"/>
  <c r="F1093" i="13"/>
  <c r="E1093" i="13"/>
  <c r="F1092" i="13"/>
  <c r="E1092" i="13"/>
  <c r="F1091" i="13"/>
  <c r="E1091" i="13"/>
  <c r="F1090" i="13"/>
  <c r="E1090" i="13"/>
  <c r="F1089" i="13"/>
  <c r="E1089" i="13"/>
  <c r="F1088" i="13"/>
  <c r="E1088" i="13"/>
  <c r="F1087" i="13"/>
  <c r="E1087" i="13"/>
  <c r="F1086" i="13"/>
  <c r="E1086" i="13"/>
  <c r="F1085" i="13"/>
  <c r="E1085" i="13"/>
  <c r="F1084" i="13"/>
  <c r="E1084" i="13"/>
  <c r="F1083" i="13"/>
  <c r="E1083" i="13"/>
  <c r="F1082" i="13"/>
  <c r="E1082" i="13"/>
  <c r="F1081" i="13"/>
  <c r="E1081" i="13"/>
  <c r="F1080" i="13"/>
  <c r="E1080" i="13"/>
  <c r="F1079" i="13"/>
  <c r="E1079" i="13"/>
  <c r="F1078" i="13"/>
  <c r="E1078" i="13"/>
  <c r="F1077" i="13"/>
  <c r="E1077" i="13"/>
  <c r="F1076" i="13"/>
  <c r="E1076" i="13"/>
  <c r="F1075" i="13"/>
  <c r="E1075" i="13"/>
  <c r="F1074" i="13"/>
  <c r="E1074" i="13"/>
  <c r="F1073" i="13"/>
  <c r="E1073" i="13"/>
  <c r="F1072" i="13"/>
  <c r="E1072" i="13"/>
  <c r="F1071" i="13"/>
  <c r="E1071" i="13"/>
  <c r="F1065" i="13"/>
  <c r="E1065" i="13"/>
  <c r="F1064" i="13"/>
  <c r="E1064" i="13"/>
  <c r="F1063" i="13"/>
  <c r="E1063" i="13"/>
  <c r="F1062" i="13"/>
  <c r="E1062" i="13"/>
  <c r="F1131" i="13"/>
  <c r="E1131" i="13"/>
  <c r="F1130" i="13"/>
  <c r="E1130" i="13"/>
  <c r="F1129" i="13"/>
  <c r="E1129" i="13"/>
  <c r="F1128" i="13"/>
  <c r="E1128" i="13"/>
  <c r="F1127" i="13"/>
  <c r="E1127" i="13"/>
  <c r="F1126" i="13"/>
  <c r="E1126" i="13"/>
  <c r="F1125" i="13"/>
  <c r="E1125" i="13"/>
  <c r="F1124" i="13"/>
  <c r="E1124" i="13"/>
  <c r="F1123" i="13"/>
  <c r="E1123" i="13"/>
  <c r="F1122" i="13"/>
  <c r="E1122" i="13"/>
  <c r="F1121" i="13"/>
  <c r="E1121" i="13"/>
  <c r="F1120" i="13"/>
  <c r="E1120" i="13"/>
  <c r="F1119" i="13"/>
  <c r="E1119" i="13"/>
  <c r="F1118" i="13"/>
  <c r="E1118" i="13"/>
  <c r="F1117" i="13"/>
  <c r="E1117" i="13"/>
  <c r="F1116" i="13"/>
  <c r="E1116" i="13"/>
  <c r="F1115" i="13"/>
  <c r="E1115" i="13"/>
  <c r="F1114" i="13"/>
  <c r="E1114" i="13"/>
  <c r="F1113" i="13"/>
  <c r="E1113" i="13"/>
  <c r="F1112" i="13"/>
  <c r="E1112" i="13"/>
  <c r="F1111" i="13"/>
  <c r="E1111" i="13"/>
  <c r="F1110" i="13"/>
  <c r="E1110" i="13"/>
  <c r="F1109" i="13"/>
  <c r="E1109" i="13"/>
  <c r="F1176" i="13"/>
  <c r="E1176" i="13"/>
  <c r="F1175" i="13"/>
  <c r="E1175" i="13"/>
  <c r="F1174" i="13"/>
  <c r="E1174" i="13"/>
  <c r="F1173" i="13"/>
  <c r="E1173" i="13"/>
  <c r="F1172" i="13"/>
  <c r="E1172" i="13"/>
  <c r="F1171" i="13"/>
  <c r="E1171" i="13"/>
  <c r="F1170" i="13"/>
  <c r="E1170" i="13"/>
  <c r="F1169" i="13"/>
  <c r="E1169" i="13"/>
  <c r="F1168" i="13"/>
  <c r="E1168" i="13"/>
  <c r="F1167" i="13"/>
  <c r="E1167" i="13"/>
  <c r="F1166" i="13"/>
  <c r="E1166" i="13"/>
  <c r="F1165" i="13"/>
  <c r="E1165" i="13"/>
  <c r="F1164" i="13"/>
  <c r="E1164" i="13"/>
  <c r="F1163" i="13"/>
  <c r="E1163" i="13"/>
  <c r="F1162" i="13"/>
  <c r="E1162" i="13"/>
  <c r="F1161" i="13"/>
  <c r="E1161" i="13"/>
  <c r="F1160" i="13"/>
  <c r="E1160" i="13"/>
  <c r="F1159" i="13"/>
  <c r="E1159" i="13"/>
  <c r="F1158" i="13"/>
  <c r="E1158" i="13"/>
  <c r="F1157" i="13"/>
  <c r="E1157" i="13"/>
  <c r="F1156" i="13"/>
  <c r="E1156" i="13"/>
  <c r="F1155" i="13"/>
  <c r="E1155" i="13"/>
  <c r="F1154" i="13"/>
  <c r="E1154" i="13"/>
  <c r="F1153" i="13"/>
  <c r="E1153" i="13"/>
  <c r="F1152" i="13"/>
  <c r="E1152" i="13"/>
  <c r="F1151" i="13"/>
  <c r="E1151" i="13"/>
  <c r="F1150" i="13"/>
  <c r="E1150" i="13"/>
  <c r="F1149" i="13"/>
  <c r="E1149" i="13"/>
  <c r="F1148" i="13"/>
  <c r="E1148" i="13"/>
  <c r="F1147" i="13"/>
  <c r="E1147" i="13"/>
  <c r="F1146" i="13"/>
  <c r="E1146" i="13"/>
  <c r="F1184" i="13"/>
  <c r="E1184" i="13"/>
  <c r="F1183" i="13"/>
  <c r="E1183" i="13"/>
  <c r="F1182" i="13"/>
  <c r="E1182" i="13"/>
  <c r="F1181" i="13"/>
  <c r="E1181" i="13"/>
  <c r="F1180" i="13"/>
  <c r="E1180" i="13"/>
  <c r="F177" i="13"/>
  <c r="E177" i="13"/>
  <c r="F176" i="13"/>
  <c r="E176" i="13"/>
  <c r="F175" i="13"/>
  <c r="E175" i="13"/>
  <c r="F174" i="13"/>
  <c r="E174" i="13"/>
  <c r="F212" i="13"/>
  <c r="E212" i="13"/>
  <c r="F211" i="13"/>
  <c r="E211" i="13"/>
  <c r="F210" i="13"/>
  <c r="E210" i="13"/>
  <c r="F209" i="13"/>
  <c r="E209" i="13"/>
  <c r="F208" i="13"/>
  <c r="E208" i="13"/>
  <c r="F207" i="13"/>
  <c r="E207" i="13"/>
  <c r="F206" i="13"/>
  <c r="E206" i="13"/>
  <c r="F205" i="13"/>
  <c r="E205" i="13"/>
  <c r="F204" i="13"/>
  <c r="E204" i="13"/>
  <c r="F203" i="13"/>
  <c r="E203" i="13"/>
  <c r="F202" i="13"/>
  <c r="E202" i="13"/>
  <c r="F201" i="13"/>
  <c r="E201" i="13"/>
  <c r="F200" i="13"/>
  <c r="E200" i="13"/>
  <c r="F199" i="13"/>
  <c r="E199" i="13"/>
  <c r="F198" i="13"/>
  <c r="E198" i="13"/>
  <c r="F197" i="13"/>
  <c r="E197" i="13"/>
  <c r="F196" i="13"/>
  <c r="E196" i="13"/>
  <c r="F195" i="13"/>
  <c r="E195" i="13"/>
  <c r="F194" i="13"/>
  <c r="E194" i="13"/>
  <c r="F127" i="13"/>
  <c r="E127" i="13"/>
  <c r="F126" i="13"/>
  <c r="E126" i="13"/>
  <c r="F125" i="13"/>
  <c r="E125" i="13"/>
  <c r="F124" i="13"/>
  <c r="E124" i="13"/>
  <c r="F123" i="13"/>
  <c r="E123" i="13"/>
  <c r="F122" i="13"/>
  <c r="E122" i="13"/>
  <c r="F121" i="13"/>
  <c r="E121" i="13"/>
  <c r="F302" i="13"/>
  <c r="E302" i="13"/>
  <c r="F301" i="13"/>
  <c r="E301" i="13"/>
  <c r="F300" i="13"/>
  <c r="E300" i="13"/>
  <c r="F299" i="13"/>
  <c r="E299" i="13"/>
  <c r="F298" i="13"/>
  <c r="E298" i="13"/>
  <c r="F297" i="13"/>
  <c r="E297" i="13"/>
  <c r="F296" i="13"/>
  <c r="E296" i="13"/>
  <c r="F295" i="13"/>
  <c r="E295" i="13"/>
  <c r="F294" i="13"/>
  <c r="E294" i="13"/>
  <c r="F293" i="13"/>
  <c r="E293" i="13"/>
  <c r="F569" i="13"/>
  <c r="E569" i="13"/>
  <c r="F568" i="13"/>
  <c r="E568" i="13"/>
  <c r="F567" i="13"/>
  <c r="E567" i="13"/>
  <c r="F566" i="13"/>
  <c r="E566" i="13"/>
  <c r="F565" i="13"/>
  <c r="E565" i="13"/>
  <c r="F564" i="13"/>
  <c r="E564" i="13"/>
  <c r="F563" i="13"/>
  <c r="E563" i="13"/>
  <c r="F562" i="13"/>
  <c r="E562" i="13"/>
  <c r="F852" i="13"/>
  <c r="E852" i="13"/>
  <c r="F851" i="13"/>
  <c r="E851" i="13"/>
  <c r="F850" i="13"/>
  <c r="E850" i="13"/>
  <c r="F849" i="13"/>
  <c r="E849" i="13"/>
  <c r="F848" i="13"/>
  <c r="E848" i="13"/>
  <c r="F847" i="13"/>
  <c r="E847" i="13"/>
  <c r="F846" i="13"/>
  <c r="E846" i="13"/>
  <c r="F845" i="13"/>
  <c r="E845" i="13"/>
  <c r="F844" i="13"/>
  <c r="E844" i="13"/>
  <c r="F843" i="13"/>
  <c r="E843" i="13"/>
  <c r="F1070" i="13"/>
  <c r="E1070" i="13"/>
  <c r="F1069" i="13"/>
  <c r="E1069" i="13"/>
  <c r="F1068" i="13"/>
  <c r="E1068" i="13"/>
  <c r="F1067" i="13"/>
  <c r="E1067" i="13"/>
  <c r="F1066" i="13"/>
  <c r="E1066" i="13"/>
  <c r="F1177" i="13"/>
  <c r="E1177" i="13"/>
  <c r="P18" i="10"/>
  <c r="P4" i="10"/>
  <c r="P27" i="10"/>
  <c r="P21" i="10"/>
  <c r="P19" i="10"/>
  <c r="P20" i="10"/>
  <c r="P24" i="10"/>
  <c r="P22" i="10"/>
  <c r="P17" i="10"/>
  <c r="P23" i="10"/>
  <c r="P25" i="10"/>
  <c r="P26" i="10"/>
  <c r="P16" i="10"/>
  <c r="P10" i="10"/>
  <c r="P13" i="10"/>
  <c r="P8" i="10"/>
  <c r="P9" i="10"/>
  <c r="P7" i="10"/>
  <c r="P6" i="10"/>
  <c r="P14" i="10"/>
  <c r="P11" i="10"/>
  <c r="P12" i="10"/>
  <c r="P54" i="10"/>
  <c r="P56" i="10"/>
  <c r="P58" i="10"/>
  <c r="P52" i="10"/>
  <c r="P50" i="10"/>
  <c r="P59" i="10"/>
  <c r="P60" i="10"/>
  <c r="P32" i="10"/>
  <c r="P51" i="10"/>
  <c r="P49" i="10"/>
  <c r="P53" i="10"/>
  <c r="P55" i="10"/>
  <c r="P15" i="10"/>
  <c r="P120" i="10"/>
  <c r="P110" i="10"/>
  <c r="P119" i="10"/>
  <c r="P117" i="10"/>
  <c r="P118" i="10"/>
  <c r="P121" i="10"/>
  <c r="P122" i="10"/>
  <c r="P113" i="10"/>
  <c r="P111" i="10"/>
  <c r="P115" i="10"/>
  <c r="P125" i="10"/>
  <c r="P116" i="10"/>
  <c r="P112" i="10"/>
  <c r="P124" i="10"/>
  <c r="P108" i="10"/>
  <c r="P123" i="10"/>
  <c r="P114" i="10"/>
  <c r="P104" i="10"/>
  <c r="P109" i="10"/>
  <c r="P94" i="10"/>
  <c r="P105" i="10"/>
  <c r="P106" i="10"/>
  <c r="P99" i="10"/>
  <c r="P101" i="10"/>
  <c r="P84" i="10"/>
  <c r="P96" i="10"/>
  <c r="P102" i="10"/>
  <c r="P97" i="10"/>
  <c r="P107" i="10"/>
  <c r="P100" i="10"/>
  <c r="P103" i="10"/>
  <c r="P95" i="10"/>
  <c r="P98" i="10"/>
  <c r="P64" i="10"/>
  <c r="P5" i="10"/>
  <c r="P69" i="10"/>
  <c r="P72" i="10"/>
  <c r="P68" i="10"/>
  <c r="P73" i="10"/>
  <c r="P67" i="10"/>
  <c r="P74" i="10"/>
  <c r="P71" i="10"/>
  <c r="P66" i="10"/>
  <c r="P70" i="10"/>
  <c r="P65" i="10"/>
  <c r="P48" i="10"/>
  <c r="P41" i="10"/>
  <c r="P40" i="10"/>
  <c r="P35" i="10"/>
  <c r="P38" i="10"/>
  <c r="P46" i="10"/>
  <c r="P29" i="10"/>
  <c r="P43" i="10"/>
  <c r="P34" i="10"/>
  <c r="P44" i="10"/>
  <c r="P42" i="10"/>
  <c r="P45" i="10"/>
  <c r="P31" i="10"/>
  <c r="P36" i="10"/>
  <c r="P39" i="10"/>
  <c r="P30" i="10"/>
  <c r="P33" i="10"/>
  <c r="P28" i="10"/>
  <c r="P37" i="10"/>
  <c r="P47" i="10"/>
  <c r="P57" i="10"/>
  <c r="P63" i="10"/>
  <c r="P61" i="10"/>
  <c r="P62" i="10"/>
  <c r="P82" i="10"/>
  <c r="P87" i="10"/>
  <c r="P89" i="10"/>
  <c r="P85" i="10"/>
  <c r="P90" i="10"/>
  <c r="P91" i="10"/>
  <c r="P92" i="10"/>
  <c r="P93" i="10"/>
  <c r="P83" i="10"/>
  <c r="P75" i="10"/>
  <c r="P80" i="10"/>
  <c r="P88" i="10"/>
  <c r="P86" i="10"/>
  <c r="P76" i="10"/>
  <c r="P81" i="10"/>
  <c r="P78" i="10"/>
  <c r="P79" i="10"/>
  <c r="P77" i="10"/>
  <c r="D127" i="10"/>
  <c r="E127" i="10"/>
  <c r="F127" i="10"/>
  <c r="G127" i="10"/>
  <c r="H127" i="10"/>
  <c r="I127" i="10"/>
  <c r="J127" i="10"/>
  <c r="K127" i="10"/>
  <c r="L127" i="10"/>
  <c r="M127" i="10"/>
  <c r="N127" i="10"/>
  <c r="O127" i="10"/>
  <c r="P127" i="10" l="1"/>
  <c r="O41" i="8" l="1"/>
  <c r="P41" i="8" s="1"/>
  <c r="O10" i="8"/>
  <c r="P10" i="8" s="1"/>
  <c r="O13" i="8"/>
  <c r="P13" i="8" s="1"/>
  <c r="O27" i="8"/>
  <c r="P27" i="8" s="1"/>
  <c r="O54" i="8"/>
  <c r="P54" i="8" s="1"/>
  <c r="O116" i="8"/>
  <c r="P116" i="8" s="1"/>
  <c r="O40" i="8"/>
  <c r="P40" i="8" s="1"/>
  <c r="O82" i="8"/>
  <c r="P82" i="8" s="1"/>
  <c r="O56" i="8"/>
  <c r="P56" i="8" s="1"/>
  <c r="O35" i="8"/>
  <c r="P35" i="8" s="1"/>
  <c r="O38" i="8"/>
  <c r="P38" i="8" s="1"/>
  <c r="O106" i="8"/>
  <c r="P106" i="8" s="1"/>
  <c r="O62" i="8"/>
  <c r="P62" i="8" s="1"/>
  <c r="O90" i="8"/>
  <c r="P90" i="8" s="1"/>
  <c r="O115" i="8"/>
  <c r="P115" i="8" s="1"/>
  <c r="O113" i="8"/>
  <c r="P113" i="8" s="1"/>
  <c r="O46" i="8"/>
  <c r="P46" i="8" s="1"/>
  <c r="O74" i="8"/>
  <c r="P74" i="8" s="1"/>
  <c r="O57" i="8"/>
  <c r="P57" i="8" s="1"/>
  <c r="O29" i="8"/>
  <c r="P29" i="8" s="1"/>
  <c r="O101" i="8"/>
  <c r="P101" i="8" s="1"/>
  <c r="O43" i="8"/>
  <c r="P43" i="8" s="1"/>
  <c r="O19" i="8"/>
  <c r="P19" i="8" s="1"/>
  <c r="O21" i="8"/>
  <c r="P21" i="8" s="1"/>
  <c r="O20" i="8"/>
  <c r="P20" i="8" s="1"/>
  <c r="O8" i="8"/>
  <c r="P8" i="8" s="1"/>
  <c r="O63" i="8"/>
  <c r="P63" i="8" s="1"/>
  <c r="O5" i="8"/>
  <c r="P5" i="8" s="1"/>
  <c r="O79" i="8"/>
  <c r="P79" i="8" s="1"/>
  <c r="O9" i="8"/>
  <c r="P9" i="8" s="1"/>
  <c r="O7" i="8"/>
  <c r="P7" i="8" s="1"/>
  <c r="O6" i="8"/>
  <c r="P6" i="8" s="1"/>
  <c r="O24" i="8"/>
  <c r="P24" i="8" s="1"/>
  <c r="O68" i="8"/>
  <c r="P68" i="8" s="1"/>
  <c r="O22" i="8"/>
  <c r="P22" i="8" s="1"/>
  <c r="O34" i="8"/>
  <c r="P34" i="8" s="1"/>
  <c r="O17" i="8"/>
  <c r="P17" i="8" s="1"/>
  <c r="O114" i="8"/>
  <c r="P114" i="8" s="1"/>
  <c r="O117" i="8"/>
  <c r="P117" i="8" s="1"/>
  <c r="O84" i="8"/>
  <c r="P84" i="8" s="1"/>
  <c r="O102" i="8"/>
  <c r="P102" i="8" s="1"/>
  <c r="O23" i="8"/>
  <c r="P23" i="8" s="1"/>
  <c r="O71" i="8"/>
  <c r="P71" i="8" s="1"/>
  <c r="O95" i="8"/>
  <c r="P95" i="8" s="1"/>
  <c r="O97" i="8"/>
  <c r="P97" i="8" s="1"/>
  <c r="O67" i="8"/>
  <c r="P67" i="8" s="1"/>
  <c r="O60" i="8"/>
  <c r="P60" i="8" s="1"/>
  <c r="O85" i="8"/>
  <c r="P85" i="8" s="1"/>
  <c r="O52" i="8"/>
  <c r="P52" i="8" s="1"/>
  <c r="O83" i="8"/>
  <c r="P83" i="8" s="1"/>
  <c r="O118" i="8"/>
  <c r="P118" i="8" s="1"/>
  <c r="O50" i="8"/>
  <c r="P50" i="8" s="1"/>
  <c r="O44" i="8"/>
  <c r="P44" i="8" s="1"/>
  <c r="O92" i="8"/>
  <c r="P92" i="8" s="1"/>
  <c r="O98" i="8"/>
  <c r="P98" i="8" s="1"/>
  <c r="O42" i="8"/>
  <c r="P42" i="8" s="1"/>
  <c r="O109" i="8"/>
  <c r="P109" i="8" s="1"/>
  <c r="O15" i="8"/>
  <c r="P15" i="8" s="1"/>
  <c r="O58" i="8"/>
  <c r="P58" i="8" s="1"/>
  <c r="O59" i="8"/>
  <c r="P59" i="8" s="1"/>
  <c r="O45" i="8"/>
  <c r="P45" i="8" s="1"/>
  <c r="O93" i="8"/>
  <c r="P93" i="8" s="1"/>
  <c r="O107" i="8"/>
  <c r="P107" i="8" s="1"/>
  <c r="O86" i="8"/>
  <c r="P86" i="8" s="1"/>
  <c r="O25" i="8"/>
  <c r="P25" i="8" s="1"/>
  <c r="O26" i="8"/>
  <c r="P26" i="8" s="1"/>
  <c r="O75" i="8"/>
  <c r="P75" i="8" s="1"/>
  <c r="O111" i="8"/>
  <c r="P111" i="8" s="1"/>
  <c r="O72" i="8"/>
  <c r="P72" i="8" s="1"/>
  <c r="O80" i="8"/>
  <c r="P80" i="8" s="1"/>
  <c r="O121" i="8"/>
  <c r="P121" i="8" s="1"/>
  <c r="O66" i="8"/>
  <c r="P66" i="8" s="1"/>
  <c r="O16" i="8"/>
  <c r="P16" i="8" s="1"/>
  <c r="O103" i="8"/>
  <c r="P103" i="8" s="1"/>
  <c r="O31" i="8"/>
  <c r="P31" i="8" s="1"/>
  <c r="O73" i="8"/>
  <c r="P73" i="8" s="1"/>
  <c r="O87" i="8"/>
  <c r="P87" i="8" s="1"/>
  <c r="O70" i="8"/>
  <c r="P70" i="8" s="1"/>
  <c r="O96" i="8"/>
  <c r="P96" i="8" s="1"/>
  <c r="O32" i="8"/>
  <c r="P32" i="8" s="1"/>
  <c r="O112" i="8"/>
  <c r="P112" i="8" s="1"/>
  <c r="O14" i="8"/>
  <c r="P14" i="8" s="1"/>
  <c r="O36" i="8"/>
  <c r="P36" i="8" s="1"/>
  <c r="O108" i="8"/>
  <c r="P108" i="8" s="1"/>
  <c r="O120" i="8"/>
  <c r="P120" i="8" s="1"/>
  <c r="O65" i="8"/>
  <c r="P65" i="8" s="1"/>
  <c r="O104" i="8"/>
  <c r="P104" i="8" s="1"/>
  <c r="O119" i="8"/>
  <c r="P119" i="8" s="1"/>
  <c r="O77" i="8"/>
  <c r="P77" i="8" s="1"/>
  <c r="O39" i="8"/>
  <c r="P39" i="8" s="1"/>
  <c r="O51" i="8"/>
  <c r="P51" i="8" s="1"/>
  <c r="O99" i="8"/>
  <c r="P99" i="8" s="1"/>
  <c r="O110" i="8"/>
  <c r="P110" i="8" s="1"/>
  <c r="O61" i="8"/>
  <c r="P61" i="8" s="1"/>
  <c r="O30" i="8"/>
  <c r="P30" i="8" s="1"/>
  <c r="O91" i="8"/>
  <c r="P91" i="8" s="1"/>
  <c r="O11" i="8"/>
  <c r="P11" i="8" s="1"/>
  <c r="O33" i="8"/>
  <c r="P33" i="8" s="1"/>
  <c r="O49" i="8"/>
  <c r="P49" i="8" s="1"/>
  <c r="O94" i="8"/>
  <c r="P94" i="8" s="1"/>
  <c r="O78" i="8"/>
  <c r="P78" i="8" s="1"/>
  <c r="O4" i="8"/>
  <c r="P4" i="8" s="1"/>
  <c r="O28" i="8"/>
  <c r="P28" i="8" s="1"/>
  <c r="O100" i="8"/>
  <c r="P100" i="8" s="1"/>
  <c r="O76" i="8"/>
  <c r="P76" i="8" s="1"/>
  <c r="O88" i="8"/>
  <c r="P88" i="8" s="1"/>
  <c r="O37" i="8"/>
  <c r="P37" i="8" s="1"/>
  <c r="O12" i="8"/>
  <c r="P12" i="8" s="1"/>
  <c r="O53" i="8"/>
  <c r="P53" i="8" s="1"/>
  <c r="O47" i="8"/>
  <c r="P47" i="8" s="1"/>
  <c r="O18" i="8"/>
  <c r="P18" i="8" s="1"/>
  <c r="O55" i="8"/>
  <c r="P55" i="8" s="1"/>
  <c r="O69" i="8"/>
  <c r="P69" i="8" s="1"/>
  <c r="O105" i="8"/>
  <c r="P105" i="8" s="1"/>
  <c r="O81" i="8"/>
  <c r="P81" i="8" s="1"/>
  <c r="O64" i="8"/>
  <c r="P64" i="8" s="1"/>
  <c r="O89" i="8"/>
  <c r="P89" i="8" s="1"/>
  <c r="O48" i="8"/>
  <c r="P48" i="8" s="1"/>
  <c r="K38" i="8"/>
  <c r="L38" i="8" s="1"/>
  <c r="K106" i="8"/>
  <c r="L106" i="8" s="1"/>
  <c r="K62" i="8"/>
  <c r="L62" i="8" s="1"/>
  <c r="K90" i="8"/>
  <c r="L90" i="8" s="1"/>
  <c r="K115" i="8"/>
  <c r="L115" i="8" s="1"/>
  <c r="K113" i="8"/>
  <c r="L113" i="8" s="1"/>
  <c r="K46" i="8"/>
  <c r="L46" i="8" s="1"/>
  <c r="K74" i="8"/>
  <c r="L74" i="8" s="1"/>
  <c r="K57" i="8"/>
  <c r="L57" i="8" s="1"/>
  <c r="K29" i="8"/>
  <c r="L29" i="8" s="1"/>
  <c r="K101" i="8"/>
  <c r="L101" i="8" s="1"/>
  <c r="K43" i="8"/>
  <c r="L43" i="8" s="1"/>
  <c r="K19" i="8"/>
  <c r="L19" i="8" s="1"/>
  <c r="K21" i="8"/>
  <c r="L21" i="8" s="1"/>
  <c r="K20" i="8"/>
  <c r="L20" i="8" s="1"/>
  <c r="K8" i="8"/>
  <c r="L8" i="8" s="1"/>
  <c r="K63" i="8"/>
  <c r="L63" i="8" s="1"/>
  <c r="K5" i="8"/>
  <c r="L5" i="8" s="1"/>
  <c r="K79" i="8"/>
  <c r="L79" i="8" s="1"/>
  <c r="K9" i="8"/>
  <c r="L9" i="8" s="1"/>
  <c r="K7" i="8"/>
  <c r="L7" i="8" s="1"/>
  <c r="K6" i="8"/>
  <c r="L6" i="8" s="1"/>
  <c r="K24" i="8"/>
  <c r="L24" i="8" s="1"/>
  <c r="K68" i="8"/>
  <c r="L68" i="8" s="1"/>
  <c r="K22" i="8"/>
  <c r="L22" i="8" s="1"/>
  <c r="K34" i="8"/>
  <c r="L34" i="8" s="1"/>
  <c r="K17" i="8"/>
  <c r="L17" i="8" s="1"/>
  <c r="K114" i="8"/>
  <c r="L114" i="8" s="1"/>
  <c r="K117" i="8"/>
  <c r="L117" i="8" s="1"/>
  <c r="K84" i="8"/>
  <c r="L84" i="8" s="1"/>
  <c r="K102" i="8"/>
  <c r="L102" i="8" s="1"/>
  <c r="K23" i="8"/>
  <c r="L23" i="8" s="1"/>
  <c r="K71" i="8"/>
  <c r="L71" i="8" s="1"/>
  <c r="K95" i="8"/>
  <c r="L95" i="8" s="1"/>
  <c r="K97" i="8"/>
  <c r="L97" i="8" s="1"/>
  <c r="K67" i="8"/>
  <c r="L67" i="8" s="1"/>
  <c r="K60" i="8"/>
  <c r="L60" i="8" s="1"/>
  <c r="K85" i="8"/>
  <c r="L85" i="8" s="1"/>
  <c r="K52" i="8"/>
  <c r="L52" i="8" s="1"/>
  <c r="K83" i="8"/>
  <c r="L83" i="8" s="1"/>
  <c r="K118" i="8"/>
  <c r="L118" i="8" s="1"/>
  <c r="K50" i="8"/>
  <c r="L50" i="8" s="1"/>
  <c r="K44" i="8"/>
  <c r="L44" i="8" s="1"/>
  <c r="K92" i="8"/>
  <c r="L92" i="8" s="1"/>
  <c r="K98" i="8"/>
  <c r="L98" i="8" s="1"/>
  <c r="K42" i="8"/>
  <c r="L42" i="8" s="1"/>
  <c r="K109" i="8"/>
  <c r="L109" i="8" s="1"/>
  <c r="K15" i="8"/>
  <c r="L15" i="8" s="1"/>
  <c r="K58" i="8"/>
  <c r="L58" i="8" s="1"/>
  <c r="K59" i="8"/>
  <c r="L59" i="8" s="1"/>
  <c r="K45" i="8"/>
  <c r="L45" i="8" s="1"/>
  <c r="K93" i="8"/>
  <c r="L93" i="8" s="1"/>
  <c r="K107" i="8"/>
  <c r="L107" i="8" s="1"/>
  <c r="K86" i="8"/>
  <c r="L86" i="8" s="1"/>
  <c r="K25" i="8"/>
  <c r="L25" i="8" s="1"/>
  <c r="K26" i="8"/>
  <c r="L26" i="8" s="1"/>
  <c r="K75" i="8"/>
  <c r="L75" i="8" s="1"/>
  <c r="K111" i="8"/>
  <c r="L111" i="8" s="1"/>
  <c r="K72" i="8"/>
  <c r="L72" i="8" s="1"/>
  <c r="K80" i="8"/>
  <c r="L80" i="8" s="1"/>
  <c r="K121" i="8"/>
  <c r="L121" i="8" s="1"/>
  <c r="K66" i="8"/>
  <c r="L66" i="8" s="1"/>
  <c r="K16" i="8"/>
  <c r="L16" i="8" s="1"/>
  <c r="K103" i="8"/>
  <c r="L103" i="8" s="1"/>
  <c r="K31" i="8"/>
  <c r="L31" i="8" s="1"/>
  <c r="K73" i="8"/>
  <c r="L73" i="8" s="1"/>
  <c r="K87" i="8"/>
  <c r="L87" i="8" s="1"/>
  <c r="K70" i="8"/>
  <c r="L70" i="8" s="1"/>
  <c r="K96" i="8"/>
  <c r="L96" i="8" s="1"/>
  <c r="K32" i="8"/>
  <c r="L32" i="8" s="1"/>
  <c r="K112" i="8"/>
  <c r="L112" i="8" s="1"/>
  <c r="K14" i="8"/>
  <c r="L14" i="8" s="1"/>
  <c r="K36" i="8"/>
  <c r="L36" i="8" s="1"/>
  <c r="K108" i="8"/>
  <c r="L108" i="8" s="1"/>
  <c r="K120" i="8"/>
  <c r="L120" i="8" s="1"/>
  <c r="K65" i="8"/>
  <c r="L65" i="8" s="1"/>
  <c r="K104" i="8"/>
  <c r="L104" i="8" s="1"/>
  <c r="K119" i="8"/>
  <c r="L119" i="8" s="1"/>
  <c r="K77" i="8"/>
  <c r="L77" i="8" s="1"/>
  <c r="K39" i="8"/>
  <c r="L39" i="8" s="1"/>
  <c r="K51" i="8"/>
  <c r="L51" i="8" s="1"/>
  <c r="K99" i="8"/>
  <c r="L99" i="8" s="1"/>
  <c r="K110" i="8"/>
  <c r="L110" i="8" s="1"/>
  <c r="K61" i="8"/>
  <c r="L61" i="8" s="1"/>
  <c r="K30" i="8"/>
  <c r="L30" i="8" s="1"/>
  <c r="K91" i="8"/>
  <c r="L91" i="8" s="1"/>
  <c r="K11" i="8"/>
  <c r="L11" i="8" s="1"/>
  <c r="K33" i="8"/>
  <c r="L33" i="8" s="1"/>
  <c r="K49" i="8"/>
  <c r="L49" i="8" s="1"/>
  <c r="K94" i="8"/>
  <c r="L94" i="8" s="1"/>
  <c r="K78" i="8"/>
  <c r="L78" i="8" s="1"/>
  <c r="K4" i="8"/>
  <c r="L4" i="8" s="1"/>
  <c r="K28" i="8"/>
  <c r="L28" i="8" s="1"/>
  <c r="K100" i="8"/>
  <c r="L100" i="8" s="1"/>
  <c r="K76" i="8"/>
  <c r="L76" i="8" s="1"/>
  <c r="K88" i="8"/>
  <c r="L88" i="8" s="1"/>
  <c r="K37" i="8"/>
  <c r="L37" i="8" s="1"/>
  <c r="K12" i="8"/>
  <c r="L12" i="8" s="1"/>
  <c r="K53" i="8"/>
  <c r="L53" i="8" s="1"/>
  <c r="K47" i="8"/>
  <c r="L47" i="8" s="1"/>
  <c r="K18" i="8"/>
  <c r="L18" i="8" s="1"/>
  <c r="K55" i="8"/>
  <c r="L55" i="8" s="1"/>
  <c r="K69" i="8"/>
  <c r="L69" i="8" s="1"/>
  <c r="K105" i="8"/>
  <c r="L105" i="8" s="1"/>
  <c r="K81" i="8"/>
  <c r="L81" i="8" s="1"/>
  <c r="K64" i="8"/>
  <c r="L64" i="8" s="1"/>
  <c r="K89" i="8"/>
  <c r="L89" i="8" s="1"/>
  <c r="K82" i="8"/>
  <c r="L82" i="8" s="1"/>
  <c r="K56" i="8"/>
  <c r="L56" i="8" s="1"/>
  <c r="K35" i="8"/>
  <c r="L35" i="8" s="1"/>
  <c r="K13" i="8"/>
  <c r="L13" i="8" s="1"/>
  <c r="K27" i="8"/>
  <c r="L27" i="8" s="1"/>
  <c r="K54" i="8"/>
  <c r="L54" i="8" s="1"/>
  <c r="K116" i="8"/>
  <c r="L116" i="8" s="1"/>
  <c r="K40" i="8"/>
  <c r="L40" i="8" s="1"/>
  <c r="K41" i="8"/>
  <c r="L41" i="8" s="1"/>
  <c r="K10" i="8"/>
  <c r="L10" i="8" s="1"/>
  <c r="K48" i="8"/>
  <c r="L48" i="8" s="1"/>
  <c r="H41" i="8"/>
  <c r="H10" i="8"/>
  <c r="H13" i="8"/>
  <c r="H27" i="8"/>
  <c r="H54" i="8"/>
  <c r="H116" i="8"/>
  <c r="H40" i="8"/>
  <c r="H82" i="8"/>
  <c r="H56" i="8"/>
  <c r="H35" i="8"/>
  <c r="H38" i="8"/>
  <c r="H106" i="8"/>
  <c r="H62" i="8"/>
  <c r="H90" i="8"/>
  <c r="H115" i="8"/>
  <c r="H113" i="8"/>
  <c r="H46" i="8"/>
  <c r="H74" i="8"/>
  <c r="H57" i="8"/>
  <c r="H29" i="8"/>
  <c r="H101" i="8"/>
  <c r="H43" i="8"/>
  <c r="H19" i="8"/>
  <c r="H21" i="8"/>
  <c r="H20" i="8"/>
  <c r="H8" i="8"/>
  <c r="H63" i="8"/>
  <c r="H5" i="8"/>
  <c r="H79" i="8"/>
  <c r="H9" i="8"/>
  <c r="H7" i="8"/>
  <c r="H6" i="8"/>
  <c r="H24" i="8"/>
  <c r="H68" i="8"/>
  <c r="H22" i="8"/>
  <c r="H34" i="8"/>
  <c r="H17" i="8"/>
  <c r="H114" i="8"/>
  <c r="H117" i="8"/>
  <c r="H84" i="8"/>
  <c r="H102" i="8"/>
  <c r="H23" i="8"/>
  <c r="H71" i="8"/>
  <c r="H95" i="8"/>
  <c r="H97" i="8"/>
  <c r="H67" i="8"/>
  <c r="H60" i="8"/>
  <c r="H85" i="8"/>
  <c r="H52" i="8"/>
  <c r="H83" i="8"/>
  <c r="H118" i="8"/>
  <c r="H50" i="8"/>
  <c r="H44" i="8"/>
  <c r="H92" i="8"/>
  <c r="H98" i="8"/>
  <c r="H42" i="8"/>
  <c r="H109" i="8"/>
  <c r="H15" i="8"/>
  <c r="H58" i="8"/>
  <c r="H59" i="8"/>
  <c r="H45" i="8"/>
  <c r="H93" i="8"/>
  <c r="H107" i="8"/>
  <c r="H86" i="8"/>
  <c r="H25" i="8"/>
  <c r="H26" i="8"/>
  <c r="H75" i="8"/>
  <c r="H111" i="8"/>
  <c r="H72" i="8"/>
  <c r="H80" i="8"/>
  <c r="H121" i="8"/>
  <c r="H66" i="8"/>
  <c r="H16" i="8"/>
  <c r="H103" i="8"/>
  <c r="H31" i="8"/>
  <c r="H73" i="8"/>
  <c r="H87" i="8"/>
  <c r="H70" i="8"/>
  <c r="H96" i="8"/>
  <c r="H32" i="8"/>
  <c r="H112" i="8"/>
  <c r="H14" i="8"/>
  <c r="H36" i="8"/>
  <c r="H108" i="8"/>
  <c r="H120" i="8"/>
  <c r="H65" i="8"/>
  <c r="H104" i="8"/>
  <c r="H119" i="8"/>
  <c r="H77" i="8"/>
  <c r="H39" i="8"/>
  <c r="H51" i="8"/>
  <c r="H99" i="8"/>
  <c r="H110" i="8"/>
  <c r="H61" i="8"/>
  <c r="H30" i="8"/>
  <c r="H91" i="8"/>
  <c r="H11" i="8"/>
  <c r="H33" i="8"/>
  <c r="H49" i="8"/>
  <c r="H94" i="8"/>
  <c r="H78" i="8"/>
  <c r="H4" i="8"/>
  <c r="H28" i="8"/>
  <c r="H100" i="8"/>
  <c r="H76" i="8"/>
  <c r="H88" i="8"/>
  <c r="H37" i="8"/>
  <c r="H12" i="8"/>
  <c r="H53" i="8"/>
  <c r="H47" i="8"/>
  <c r="H18" i="8"/>
  <c r="H55" i="8"/>
  <c r="H69" i="8"/>
  <c r="H105" i="8"/>
  <c r="H81" i="8"/>
  <c r="H64" i="8"/>
  <c r="H89" i="8"/>
  <c r="H48" i="8"/>
  <c r="M97" i="4"/>
  <c r="L97" i="4"/>
  <c r="M65" i="4"/>
  <c r="L65" i="4"/>
  <c r="M70" i="4"/>
  <c r="L70" i="4"/>
  <c r="M88" i="4"/>
  <c r="L88" i="4"/>
  <c r="M116" i="4"/>
  <c r="L116" i="4"/>
  <c r="M95" i="4"/>
  <c r="L95" i="4"/>
  <c r="M75" i="4"/>
  <c r="L75" i="4"/>
  <c r="M59" i="4"/>
  <c r="L59" i="4"/>
  <c r="M22" i="4"/>
  <c r="L22" i="4"/>
  <c r="M51" i="4"/>
  <c r="L51" i="4"/>
  <c r="M57" i="4"/>
  <c r="L57" i="4"/>
  <c r="M16" i="4"/>
  <c r="L16" i="4"/>
  <c r="M41" i="4"/>
  <c r="L41" i="4"/>
  <c r="M96" i="4"/>
  <c r="L96" i="4"/>
  <c r="M82" i="4"/>
  <c r="L82" i="4"/>
  <c r="M111" i="4"/>
  <c r="L111" i="4"/>
  <c r="M32" i="4"/>
  <c r="L32" i="4"/>
  <c r="M4" i="4"/>
  <c r="L4" i="4"/>
  <c r="M85" i="4"/>
  <c r="L85" i="4"/>
  <c r="M84" i="4"/>
  <c r="L84" i="4"/>
  <c r="M100" i="4"/>
  <c r="L100" i="4"/>
  <c r="M105" i="4"/>
  <c r="L105" i="4"/>
  <c r="M53" i="4"/>
  <c r="L53" i="4"/>
  <c r="M37" i="4"/>
  <c r="L37" i="4"/>
  <c r="M15" i="4"/>
  <c r="L15" i="4"/>
  <c r="M102" i="4"/>
  <c r="L102" i="4"/>
  <c r="M34" i="4"/>
  <c r="L34" i="4"/>
  <c r="M67" i="4"/>
  <c r="L67" i="4"/>
  <c r="M121" i="4"/>
  <c r="L121" i="4"/>
  <c r="M110" i="4"/>
  <c r="L110" i="4"/>
  <c r="M55" i="4"/>
  <c r="L55" i="4"/>
  <c r="M43" i="4"/>
  <c r="L43" i="4"/>
  <c r="M83" i="4"/>
  <c r="L83" i="4"/>
  <c r="M13" i="4"/>
  <c r="L13" i="4"/>
  <c r="M130" i="4"/>
  <c r="L130" i="4"/>
  <c r="M115" i="4"/>
  <c r="L115" i="4"/>
  <c r="M71" i="4"/>
  <c r="L71" i="4"/>
  <c r="M131" i="4"/>
  <c r="L131" i="4"/>
  <c r="M119" i="4"/>
  <c r="L119" i="4"/>
  <c r="M40" i="4"/>
  <c r="L40" i="4"/>
  <c r="M18" i="4"/>
  <c r="L18" i="4"/>
  <c r="M123" i="4"/>
  <c r="L123" i="4"/>
  <c r="M36" i="4"/>
  <c r="L36" i="4"/>
  <c r="M107" i="4"/>
  <c r="L107" i="4"/>
  <c r="M76" i="4"/>
  <c r="L76" i="4"/>
  <c r="M12" i="4"/>
  <c r="L12" i="4"/>
  <c r="M94" i="4"/>
  <c r="L94" i="4"/>
  <c r="M79" i="4"/>
  <c r="L79" i="4"/>
  <c r="M35" i="4"/>
  <c r="L35" i="4"/>
  <c r="M114" i="4"/>
  <c r="L114" i="4"/>
  <c r="M20" i="4"/>
  <c r="L20" i="4"/>
  <c r="M10" i="4"/>
  <c r="L10" i="4"/>
  <c r="M72" i="4"/>
  <c r="L72" i="4"/>
  <c r="M132" i="4"/>
  <c r="L132" i="4"/>
  <c r="M87" i="4"/>
  <c r="L87" i="4"/>
  <c r="M78" i="4"/>
  <c r="L78" i="4"/>
  <c r="M122" i="4"/>
  <c r="L122" i="4"/>
  <c r="M81" i="4"/>
  <c r="L81" i="4"/>
  <c r="M30" i="4"/>
  <c r="L30" i="4"/>
  <c r="M29" i="4"/>
  <c r="L29" i="4"/>
  <c r="M93" i="4"/>
  <c r="L93" i="4"/>
  <c r="M118" i="4"/>
  <c r="L118" i="4"/>
  <c r="M133" i="4"/>
  <c r="L133" i="4"/>
  <c r="M104" i="4"/>
  <c r="L104" i="4"/>
  <c r="M49" i="4"/>
  <c r="L49" i="4"/>
  <c r="M63" i="4"/>
  <c r="L63" i="4"/>
  <c r="M62" i="4"/>
  <c r="L62" i="4"/>
  <c r="M19" i="4"/>
  <c r="L19" i="4"/>
  <c r="M120" i="4"/>
  <c r="L120" i="4"/>
  <c r="M46" i="4"/>
  <c r="L46" i="4"/>
  <c r="M109" i="4"/>
  <c r="L109" i="4"/>
  <c r="M103" i="4"/>
  <c r="L103" i="4"/>
  <c r="M48" i="4"/>
  <c r="L48" i="4"/>
  <c r="M54" i="4"/>
  <c r="L54" i="4"/>
  <c r="M129" i="4"/>
  <c r="L129" i="4"/>
  <c r="M90" i="4"/>
  <c r="L90" i="4"/>
  <c r="M56" i="4"/>
  <c r="L56" i="4"/>
  <c r="M92" i="4"/>
  <c r="L92" i="4"/>
  <c r="M66" i="4"/>
  <c r="L66" i="4"/>
  <c r="M73" i="4"/>
  <c r="L73" i="4"/>
  <c r="M108" i="4"/>
  <c r="L108" i="4"/>
  <c r="M106" i="4"/>
  <c r="L106" i="4"/>
  <c r="M77" i="4"/>
  <c r="L77" i="4"/>
  <c r="M64" i="4"/>
  <c r="L64" i="4"/>
  <c r="M27" i="4"/>
  <c r="L27" i="4"/>
  <c r="M11" i="4"/>
  <c r="L11" i="4"/>
  <c r="M113" i="4"/>
  <c r="L113" i="4"/>
  <c r="M98" i="4"/>
  <c r="L98" i="4"/>
  <c r="M91" i="4"/>
  <c r="L91" i="4"/>
  <c r="M128" i="4"/>
  <c r="L128" i="4"/>
  <c r="M125" i="4"/>
  <c r="L125" i="4"/>
  <c r="M21" i="4"/>
  <c r="L21" i="4"/>
  <c r="M38" i="4"/>
  <c r="L38" i="4"/>
  <c r="M26" i="4"/>
  <c r="L26" i="4"/>
  <c r="M74" i="4"/>
  <c r="L74" i="4"/>
  <c r="M28" i="4"/>
  <c r="L28" i="4"/>
  <c r="M6" i="4"/>
  <c r="L6" i="4"/>
  <c r="M7" i="4"/>
  <c r="L7" i="4"/>
  <c r="M9" i="4"/>
  <c r="L9" i="4"/>
  <c r="M86" i="4"/>
  <c r="L86" i="4"/>
  <c r="M5" i="4"/>
  <c r="L5" i="4"/>
  <c r="M69" i="4"/>
  <c r="L69" i="4"/>
  <c r="M8" i="4"/>
  <c r="L8" i="4"/>
  <c r="M24" i="4"/>
  <c r="L24" i="4"/>
  <c r="M25" i="4"/>
  <c r="L25" i="4"/>
  <c r="M23" i="4"/>
  <c r="L23" i="4"/>
  <c r="M47" i="4"/>
  <c r="L47" i="4"/>
  <c r="M112" i="4"/>
  <c r="L112" i="4"/>
  <c r="M33" i="4"/>
  <c r="L33" i="4"/>
  <c r="M61" i="4"/>
  <c r="L61" i="4"/>
  <c r="M80" i="4"/>
  <c r="L80" i="4"/>
  <c r="M99" i="4"/>
  <c r="L99" i="4"/>
  <c r="M50" i="4"/>
  <c r="L50" i="4"/>
  <c r="M124" i="4"/>
  <c r="L124" i="4"/>
  <c r="M126" i="4"/>
  <c r="L126" i="4"/>
  <c r="M101" i="4"/>
  <c r="L101" i="4"/>
  <c r="M68" i="4"/>
  <c r="L68" i="4"/>
  <c r="M117" i="4"/>
  <c r="L117" i="4"/>
  <c r="M42" i="4"/>
  <c r="L42" i="4"/>
  <c r="M39" i="4"/>
  <c r="L39" i="4"/>
  <c r="M60" i="4"/>
  <c r="L60" i="4"/>
  <c r="M89" i="4"/>
  <c r="L89" i="4"/>
  <c r="M44" i="4"/>
  <c r="L44" i="4"/>
  <c r="M127" i="4"/>
  <c r="L127" i="4"/>
  <c r="M58" i="4"/>
  <c r="L58" i="4"/>
  <c r="M31" i="4"/>
  <c r="L31" i="4"/>
  <c r="M17" i="4"/>
  <c r="L17" i="4"/>
  <c r="M14" i="4"/>
  <c r="L14" i="4"/>
  <c r="M45" i="4"/>
  <c r="L45" i="4"/>
  <c r="M52" i="4"/>
  <c r="L52" i="4"/>
  <c r="T4" i="8" l="1"/>
  <c r="S12" i="8"/>
  <c r="T12" i="8"/>
  <c r="S59" i="8"/>
  <c r="T59" i="8"/>
  <c r="S27" i="8"/>
  <c r="T27" i="8"/>
  <c r="S81" i="8"/>
  <c r="T81" i="8"/>
  <c r="S57" i="8"/>
  <c r="T57" i="8"/>
  <c r="S105" i="8"/>
  <c r="T105" i="8"/>
  <c r="S88" i="8"/>
  <c r="T88" i="8"/>
  <c r="T39" i="8"/>
  <c r="S39" i="8"/>
  <c r="T14" i="8"/>
  <c r="S14" i="8"/>
  <c r="T103" i="8"/>
  <c r="S103" i="8"/>
  <c r="S26" i="8"/>
  <c r="T26" i="8"/>
  <c r="T15" i="8"/>
  <c r="S15" i="8"/>
  <c r="S83" i="8"/>
  <c r="T83" i="8"/>
  <c r="T23" i="8"/>
  <c r="S23" i="8"/>
  <c r="S68" i="8"/>
  <c r="T68" i="8"/>
  <c r="S8" i="8"/>
  <c r="T8" i="8"/>
  <c r="S74" i="8"/>
  <c r="T74" i="8"/>
  <c r="S35" i="8"/>
  <c r="T35" i="8"/>
  <c r="S10" i="8"/>
  <c r="T10" i="8"/>
  <c r="S99" i="8"/>
  <c r="T99" i="8"/>
  <c r="T111" i="8"/>
  <c r="S111" i="8"/>
  <c r="T5" i="8"/>
  <c r="S5" i="8"/>
  <c r="S49" i="8"/>
  <c r="T49" i="8"/>
  <c r="S36" i="8"/>
  <c r="T36" i="8"/>
  <c r="T31" i="8"/>
  <c r="S31" i="8"/>
  <c r="T63" i="8"/>
  <c r="S63" i="8"/>
  <c r="T13" i="8"/>
  <c r="S13" i="8"/>
  <c r="S33" i="8"/>
  <c r="T33" i="8"/>
  <c r="T69" i="8"/>
  <c r="S69" i="8"/>
  <c r="S76" i="8"/>
  <c r="T76" i="8"/>
  <c r="S11" i="8"/>
  <c r="T11" i="8"/>
  <c r="T77" i="8"/>
  <c r="S77" i="8"/>
  <c r="S112" i="8"/>
  <c r="T112" i="8"/>
  <c r="S16" i="8"/>
  <c r="T16" i="8"/>
  <c r="S25" i="8"/>
  <c r="T25" i="8"/>
  <c r="T109" i="8"/>
  <c r="S109" i="8"/>
  <c r="S52" i="8"/>
  <c r="T52" i="8"/>
  <c r="T102" i="8"/>
  <c r="S102" i="8"/>
  <c r="S24" i="8"/>
  <c r="T24" i="8"/>
  <c r="S20" i="8"/>
  <c r="T20" i="8"/>
  <c r="T46" i="8"/>
  <c r="S46" i="8"/>
  <c r="S56" i="8"/>
  <c r="T56" i="8"/>
  <c r="S41" i="8"/>
  <c r="T41" i="8"/>
  <c r="S108" i="8"/>
  <c r="T108" i="8"/>
  <c r="T95" i="8"/>
  <c r="S95" i="8"/>
  <c r="T55" i="8"/>
  <c r="S55" i="8"/>
  <c r="T85" i="8"/>
  <c r="S85" i="8"/>
  <c r="S64" i="8"/>
  <c r="T64" i="8"/>
  <c r="S50" i="8"/>
  <c r="T50" i="8"/>
  <c r="S106" i="8"/>
  <c r="T106" i="8"/>
  <c r="T118" i="8"/>
  <c r="S118" i="8"/>
  <c r="T38" i="8"/>
  <c r="S38" i="8"/>
  <c r="S91" i="8"/>
  <c r="T91" i="8"/>
  <c r="S32" i="8"/>
  <c r="T32" i="8"/>
  <c r="S42" i="8"/>
  <c r="T42" i="8"/>
  <c r="T21" i="8"/>
  <c r="S21" i="8"/>
  <c r="S18" i="8"/>
  <c r="T18" i="8"/>
  <c r="S28" i="8"/>
  <c r="T28" i="8"/>
  <c r="T30" i="8"/>
  <c r="S30" i="8"/>
  <c r="S104" i="8"/>
  <c r="T104" i="8"/>
  <c r="S96" i="8"/>
  <c r="T96" i="8"/>
  <c r="S121" i="8"/>
  <c r="T121" i="8"/>
  <c r="S107" i="8"/>
  <c r="T107" i="8"/>
  <c r="S98" i="8"/>
  <c r="T98" i="8"/>
  <c r="S60" i="8"/>
  <c r="T60" i="8"/>
  <c r="T117" i="8"/>
  <c r="S117" i="8"/>
  <c r="T7" i="8"/>
  <c r="S7" i="8"/>
  <c r="S19" i="8"/>
  <c r="T19" i="8"/>
  <c r="S115" i="8"/>
  <c r="T115" i="8"/>
  <c r="S40" i="8"/>
  <c r="T40" i="8"/>
  <c r="T94" i="8"/>
  <c r="S94" i="8"/>
  <c r="S73" i="8"/>
  <c r="T73" i="8"/>
  <c r="S34" i="8"/>
  <c r="T34" i="8"/>
  <c r="T29" i="8"/>
  <c r="S29" i="8"/>
  <c r="S58" i="8"/>
  <c r="T58" i="8"/>
  <c r="S100" i="8"/>
  <c r="T100" i="8"/>
  <c r="T119" i="8"/>
  <c r="S119" i="8"/>
  <c r="S66" i="8"/>
  <c r="T66" i="8"/>
  <c r="T86" i="8"/>
  <c r="S86" i="8"/>
  <c r="S84" i="8"/>
  <c r="T84" i="8"/>
  <c r="T6" i="8"/>
  <c r="S6" i="8"/>
  <c r="S113" i="8"/>
  <c r="T113" i="8"/>
  <c r="S82" i="8"/>
  <c r="T82" i="8"/>
  <c r="S48" i="8"/>
  <c r="T48" i="8"/>
  <c r="T47" i="8"/>
  <c r="S47" i="8"/>
  <c r="S4" i="8"/>
  <c r="T61" i="8"/>
  <c r="S61" i="8"/>
  <c r="S65" i="8"/>
  <c r="T65" i="8"/>
  <c r="T70" i="8"/>
  <c r="S70" i="8"/>
  <c r="S80" i="8"/>
  <c r="T80" i="8"/>
  <c r="T93" i="8"/>
  <c r="S93" i="8"/>
  <c r="S92" i="8"/>
  <c r="T92" i="8"/>
  <c r="S67" i="8"/>
  <c r="T67" i="8"/>
  <c r="S114" i="8"/>
  <c r="T114" i="8"/>
  <c r="S9" i="8"/>
  <c r="T9" i="8"/>
  <c r="S43" i="8"/>
  <c r="T43" i="8"/>
  <c r="S90" i="8"/>
  <c r="T90" i="8"/>
  <c r="S116" i="8"/>
  <c r="T116" i="8"/>
  <c r="T37" i="8"/>
  <c r="S37" i="8"/>
  <c r="S51" i="8"/>
  <c r="T51" i="8"/>
  <c r="S75" i="8"/>
  <c r="T75" i="8"/>
  <c r="T71" i="8"/>
  <c r="S71" i="8"/>
  <c r="T22" i="8"/>
  <c r="S22" i="8"/>
  <c r="S89" i="8"/>
  <c r="T89" i="8"/>
  <c r="T53" i="8"/>
  <c r="S53" i="8"/>
  <c r="T78" i="8"/>
  <c r="S78" i="8"/>
  <c r="T110" i="8"/>
  <c r="S110" i="8"/>
  <c r="S120" i="8"/>
  <c r="T120" i="8"/>
  <c r="T87" i="8"/>
  <c r="S87" i="8"/>
  <c r="S72" i="8"/>
  <c r="T72" i="8"/>
  <c r="T45" i="8"/>
  <c r="S45" i="8"/>
  <c r="S44" i="8"/>
  <c r="T44" i="8"/>
  <c r="S97" i="8"/>
  <c r="T97" i="8"/>
  <c r="S17" i="8"/>
  <c r="T17" i="8"/>
  <c r="T79" i="8"/>
  <c r="S79" i="8"/>
  <c r="T101" i="8"/>
  <c r="S101" i="8"/>
  <c r="T62" i="8"/>
  <c r="S62" i="8"/>
  <c r="T54" i="8"/>
  <c r="S54" i="8"/>
</calcChain>
</file>

<file path=xl/sharedStrings.xml><?xml version="1.0" encoding="utf-8"?>
<sst xmlns="http://schemas.openxmlformats.org/spreadsheetml/2006/main" count="8535" uniqueCount="669">
  <si>
    <t>Metadata</t>
  </si>
  <si>
    <t>Kolom1</t>
  </si>
  <si>
    <t>Versie:</t>
  </si>
  <si>
    <t>2.1 (correctie op 'Relevant gebied' op het tablad gebiedscheck')</t>
  </si>
  <si>
    <t>Gebiedscheck opsgesteld door:</t>
  </si>
  <si>
    <t>Data voortgang natuurmaatregelen afkomstig van:</t>
  </si>
  <si>
    <t>Stikstofdata afkomstig van:</t>
  </si>
  <si>
    <t>TEO-lijst afkomstig van:</t>
  </si>
  <si>
    <t>Laagste KDW-lijst afkomstig van</t>
  </si>
  <si>
    <t>Opgesteld op:</t>
  </si>
  <si>
    <t>2 maart 2022</t>
  </si>
  <si>
    <t>Samenvatting gebiedscheck:</t>
  </si>
  <si>
    <r>
      <t xml:space="preserve">Gebiedscheck, gebaseerd op onderstaande bronbestanden. Kijkt naar het voorkomen van habitattypen uit de TEO-lijst, de voortgang in de uitvoering van de PAS-herstelmaatregelen en de mate waarin stiktofdeposities onderschat werden in de prognoses voor 2020 en 2030 in 2016. Bevat niet alle N2000 gebieden, maar alleen die gebieden waarover gerapporteerd wordt in de herstelmaatregelenrapportage 2021. De automatische gebiedscheck wordt twee keer uitgevoerd. De eerste keer met de stikstofprognoses voor 2020. De tweede keer met de stikstofprognoses voor 2030.  De natura 2000 gebieden die in de 2e automatische gebiedscheck  als prioritair worden gecategoriseerd, staan apart vermeld op het tabblad 'resultaat automatische gebiedscheck'. De voortouwnemers worden gevraagd de drie nog lege kolommen in te vullen van het tabblad 'gebiedscheck'. In de eerste kolom kan gekozen worden voor 'PRIORITAIR' of NIET-PRIORITAIR', de tweede kolom is voor argumenatie van dit oordeel. De derde kolom is voor de opsteller van dit oordeel. Versie 2.0 van de Gebiedscheck Excel bevat de resultaten van de </t>
    </r>
    <r>
      <rPr>
        <u/>
        <sz val="9"/>
        <color theme="1"/>
        <rFont val="Calibri"/>
        <family val="2"/>
        <scheme val="minor"/>
      </rPr>
      <t>tweede</t>
    </r>
    <r>
      <rPr>
        <sz val="9"/>
        <color theme="1"/>
        <rFont val="Calibri"/>
        <family val="2"/>
        <scheme val="minor"/>
      </rPr>
      <t xml:space="preserve"> oplevering van de TEO. </t>
    </r>
  </si>
  <si>
    <t>Samenvatting bronbestand 1 - Voortang natuurmaatregelen:</t>
  </si>
  <si>
    <t>Absolute aantallen uitgevoerde PAS herstelmaatregelen voor een Natura 2000 gebied per 31-03-2021, zoals deze zijn aangeleverd voor de herstelmaatregelenrapportage 2021.</t>
  </si>
  <si>
    <t>Samenvatting bronbestand 2 - Stikstofdata:</t>
  </si>
  <si>
    <t>Gemiddelde depositie per relevant gekarteerd oppervlak voor een Natura 2000 gebied voor een tweetal AERIUS releases. Het betreft M16L en M21. Voor M16L is uitgegaan van de depositie zoals beoordeeld in de gebiedsanalyses. Dit is de depositie inclusief het voorgenomen PAS-beleid (jurisdiction policies). Voor M21 is uitgegaan van het beleid zonder aanvullingen. De methodiek voor het bepalen van het gekarteerde oppervlakte is voor de twee releases niet gelijk. Voor M16l is uitgegaan van het gewogen dekkingspercentage. Voor M21 is het dekkingspercentage aangehouden in lijn met de originele bron. Het effect op het gemiddelde is naar verwachting gering (± 10 mol).</t>
  </si>
  <si>
    <t>Samenvatting bronbestand 3 - TEO-lijst:</t>
  </si>
  <si>
    <r>
      <t xml:space="preserve">Bevat de door de door de TEO </t>
    </r>
    <r>
      <rPr>
        <u/>
        <sz val="9"/>
        <color theme="1"/>
        <rFont val="Calibri"/>
        <family val="2"/>
        <scheme val="minor"/>
      </rPr>
      <t>tweede</t>
    </r>
    <r>
      <rPr>
        <sz val="9"/>
        <color theme="1"/>
        <rFont val="Calibri"/>
        <family val="2"/>
        <scheme val="minor"/>
      </rPr>
      <t xml:space="preserve"> opleverde lijst met </t>
    </r>
    <r>
      <rPr>
        <u/>
        <sz val="9"/>
        <color theme="1"/>
        <rFont val="Calibri"/>
        <family val="2"/>
        <scheme val="minor"/>
      </rPr>
      <t>urgente</t>
    </r>
    <r>
      <rPr>
        <sz val="9"/>
        <color theme="1"/>
        <rFont val="Calibri"/>
        <family val="2"/>
        <scheme val="minor"/>
      </rPr>
      <t xml:space="preserve"> en </t>
    </r>
    <r>
      <rPr>
        <u/>
        <sz val="9"/>
        <color theme="1"/>
        <rFont val="Calibri"/>
        <family val="2"/>
        <scheme val="minor"/>
      </rPr>
      <t>zeer urgente</t>
    </r>
    <r>
      <rPr>
        <sz val="9"/>
        <color theme="1"/>
        <rFont val="Calibri"/>
        <family val="2"/>
        <scheme val="minor"/>
      </rPr>
      <t xml:space="preserve"> stikstofgevoelige habiattypen.</t>
    </r>
  </si>
  <si>
    <t>Samenvatting bronbestand 4 - laagste KDW per Natura 2000-gebied:</t>
  </si>
  <si>
    <t>Geeft indicatief een overzicht van de laagst voorkomende KDW voor een voorkomend habitattype of leefgebiedtype per Natura 2000-gebied.</t>
  </si>
  <si>
    <t>Samenvatting koppelbestand 1-4:</t>
  </si>
  <si>
    <t>Gebiedscheck</t>
  </si>
  <si>
    <t>Verantwoordelijk bestuursorgaan</t>
  </si>
  <si>
    <t>Natura 2000-gebiedsnummer</t>
  </si>
  <si>
    <t>Natura 2000-gebiedsnaam</t>
  </si>
  <si>
    <r>
      <rPr>
        <b/>
        <sz val="11"/>
        <color theme="1"/>
        <rFont val="Calibri"/>
        <family val="2"/>
        <scheme val="minor"/>
      </rPr>
      <t xml:space="preserve">Relevant gebied </t>
    </r>
    <r>
      <rPr>
        <sz val="11"/>
        <color theme="1"/>
        <rFont val="Calibri"/>
        <family val="2"/>
        <scheme val="minor"/>
      </rPr>
      <t xml:space="preserve">[JA: bevat door de TEO aangewewezen 'urgente' habitattypen of leefgebiedtypen] </t>
    </r>
  </si>
  <si>
    <r>
      <rPr>
        <b/>
        <sz val="11"/>
        <color theme="1"/>
        <rFont val="Calibri"/>
        <family val="2"/>
        <scheme val="minor"/>
      </rPr>
      <t xml:space="preserve">Relevant gebied </t>
    </r>
    <r>
      <rPr>
        <sz val="11"/>
        <color theme="1"/>
        <rFont val="Calibri"/>
        <family val="2"/>
        <scheme val="minor"/>
      </rPr>
      <t xml:space="preserve">[JA: bevat door de TEO aangewewezen 'zeer-urgente' habitattypen of leefgebiedtypen] </t>
    </r>
  </si>
  <si>
    <r>
      <rPr>
        <b/>
        <sz val="11"/>
        <color theme="1"/>
        <rFont val="Calibri"/>
        <family val="2"/>
        <scheme val="minor"/>
      </rPr>
      <t>Relevant gebied</t>
    </r>
    <r>
      <rPr>
        <sz val="11"/>
        <color theme="1"/>
        <rFont val="Calibri"/>
        <family val="2"/>
        <scheme val="minor"/>
      </rPr>
      <t xml:space="preserve"> [JA: bevat door de TEO aangewewezen 'urgente' OF 'zeer-urgente' habitattypen of leefgebiedtypen] </t>
    </r>
  </si>
  <si>
    <r>
      <t xml:space="preserve">Afgeronde natuurherstelmaatregelen herstelmaatregelenrapportage 2021 op 31-03-202 </t>
    </r>
    <r>
      <rPr>
        <sz val="11"/>
        <color theme="1"/>
        <rFont val="Calibri"/>
        <family val="2"/>
        <scheme val="minor"/>
      </rPr>
      <t>[%]</t>
    </r>
  </si>
  <si>
    <r>
      <t>Maatregelri</t>
    </r>
    <r>
      <rPr>
        <b/>
        <sz val="11"/>
        <rFont val="Calibri"/>
        <family val="2"/>
        <scheme val="minor"/>
      </rPr>
      <t xml:space="preserve">sico </t>
    </r>
    <r>
      <rPr>
        <sz val="11"/>
        <rFont val="Calibri"/>
        <family val="2"/>
        <scheme val="minor"/>
      </rPr>
      <t>[JA: &lt;90%</t>
    </r>
    <r>
      <rPr>
        <sz val="11"/>
        <color theme="1"/>
        <rFont val="Calibri"/>
        <family val="2"/>
        <scheme val="minor"/>
      </rPr>
      <t xml:space="preserve"> voortang]</t>
    </r>
  </si>
  <si>
    <r>
      <t xml:space="preserve">In 2016 verwachte gemiddelde achtergronddepositiewaarde voor 2020 </t>
    </r>
    <r>
      <rPr>
        <sz val="11"/>
        <color theme="1"/>
        <rFont val="Calibri"/>
        <family val="2"/>
        <scheme val="minor"/>
      </rPr>
      <t>[mol/ha/jaar] (M16l - 2020)</t>
    </r>
  </si>
  <si>
    <r>
      <t xml:space="preserve">In 2021 berekende achtergronddepositiewaarde voor 2019 </t>
    </r>
    <r>
      <rPr>
        <sz val="11"/>
        <color theme="1"/>
        <rFont val="Calibri"/>
        <family val="2"/>
        <scheme val="minor"/>
      </rPr>
      <t>[mol/ha/jaar] (M21 - 2019)</t>
    </r>
  </si>
  <si>
    <r>
      <t xml:space="preserve">Onderschatting prognose 2020 </t>
    </r>
    <r>
      <rPr>
        <sz val="11"/>
        <color theme="1"/>
        <rFont val="Calibri"/>
        <family val="2"/>
        <scheme val="minor"/>
      </rPr>
      <t>[%]</t>
    </r>
  </si>
  <si>
    <r>
      <t xml:space="preserve">Stikstofrisco 2020 </t>
    </r>
    <r>
      <rPr>
        <sz val="11"/>
        <color theme="1"/>
        <rFont val="Calibri"/>
        <family val="2"/>
        <scheme val="minor"/>
      </rPr>
      <t>[JA: &gt;10% onderschatting prognose 2020]</t>
    </r>
  </si>
  <si>
    <r>
      <t xml:space="preserve">In 2016 verwachte gemiddelde achtergronddepositiewaarde voor 2030 </t>
    </r>
    <r>
      <rPr>
        <sz val="11"/>
        <color theme="1"/>
        <rFont val="Calibri"/>
        <family val="2"/>
        <scheme val="minor"/>
      </rPr>
      <t>[mol/ha/jaar] (M16l - 2030)</t>
    </r>
  </si>
  <si>
    <r>
      <t xml:space="preserve">In 2021 verwachte gemiddelde achtergronddepositiewaarde voor 2030 </t>
    </r>
    <r>
      <rPr>
        <sz val="11"/>
        <color theme="1"/>
        <rFont val="Calibri"/>
        <family val="2"/>
        <scheme val="minor"/>
      </rPr>
      <t>[mol/ha/jaar] (M21 - 2030)</t>
    </r>
  </si>
  <si>
    <r>
      <t xml:space="preserve">Onderschatting prognose 2030 </t>
    </r>
    <r>
      <rPr>
        <sz val="11"/>
        <color theme="1"/>
        <rFont val="Calibri"/>
        <family val="2"/>
        <scheme val="minor"/>
      </rPr>
      <t>[%]</t>
    </r>
  </si>
  <si>
    <r>
      <t xml:space="preserve">Stikstofrisco 2030 </t>
    </r>
    <r>
      <rPr>
        <sz val="11"/>
        <color theme="1"/>
        <rFont val="Calibri"/>
        <family val="2"/>
        <scheme val="minor"/>
      </rPr>
      <t>[JA: &gt;10% onderschatting prognose 2030]</t>
    </r>
  </si>
  <si>
    <r>
      <rPr>
        <sz val="11"/>
        <color theme="1"/>
        <rFont val="Calibri"/>
        <family val="2"/>
        <scheme val="minor"/>
      </rPr>
      <t xml:space="preserve">Indicatief: </t>
    </r>
    <r>
      <rPr>
        <b/>
        <sz val="11"/>
        <color theme="1"/>
        <rFont val="Calibri"/>
        <family val="2"/>
        <scheme val="minor"/>
      </rPr>
      <t xml:space="preserve">laagst voorkomende KDW </t>
    </r>
    <r>
      <rPr>
        <sz val="11"/>
        <color theme="1"/>
        <rFont val="Calibri"/>
        <family val="2"/>
        <scheme val="minor"/>
      </rPr>
      <t>[mol/ha/jaar]</t>
    </r>
  </si>
  <si>
    <r>
      <rPr>
        <sz val="11"/>
        <color theme="1"/>
        <rFont val="Calibri"/>
        <family val="2"/>
        <scheme val="minor"/>
      </rPr>
      <t>Indicatief:</t>
    </r>
    <r>
      <rPr>
        <b/>
        <sz val="11"/>
        <color theme="1"/>
        <rFont val="Calibri"/>
        <family val="2"/>
        <scheme val="minor"/>
      </rPr>
      <t xml:space="preserve"> In 2021 verwachte gemiddelde achtergronddepositiewaarde voor 2030 - de laagst voorkomende KDW </t>
    </r>
    <r>
      <rPr>
        <sz val="11"/>
        <color theme="1"/>
        <rFont val="Calibri"/>
        <family val="2"/>
        <scheme val="minor"/>
      </rPr>
      <t>[mol/ha/jaar]</t>
    </r>
  </si>
  <si>
    <r>
      <t xml:space="preserve">1e Automatische gebiedscheck </t>
    </r>
    <r>
      <rPr>
        <sz val="11"/>
        <rFont val="Calibri"/>
        <family val="2"/>
        <scheme val="minor"/>
      </rPr>
      <t>[PRIORITAIR = JA: bevat door TEO aangewezen habitattypen en leefgebiedtypen EN (stikstofrisco 2020: JA EN/OF maatregelrisico: JA)]</t>
    </r>
  </si>
  <si>
    <r>
      <t xml:space="preserve">2e Automatische gebiedscheck </t>
    </r>
    <r>
      <rPr>
        <sz val="11"/>
        <rFont val="Calibri"/>
        <family val="2"/>
        <scheme val="minor"/>
      </rPr>
      <t>[PRIORITAIR = JA: bevat door TEO aangewezen habitattypen en leefgebiedtypen EN (stikstofrisco 2030: JA EN/OF maatregelrisico: JA)]</t>
    </r>
  </si>
  <si>
    <r>
      <rPr>
        <b/>
        <sz val="11"/>
        <color theme="1"/>
        <rFont val="Calibri"/>
        <family val="2"/>
        <scheme val="minor"/>
      </rPr>
      <t>Expertoordeel</t>
    </r>
    <r>
      <rPr>
        <sz val="11"/>
        <color theme="1"/>
        <rFont val="Calibri"/>
        <family val="2"/>
        <scheme val="minor"/>
      </rPr>
      <t xml:space="preserve"> [PRIORITAIR of NIET-PRIORITAIR]</t>
    </r>
  </si>
  <si>
    <t>Argumentatie</t>
  </si>
  <si>
    <t>Opsteller expertoordeel [voor- en achternaam]</t>
  </si>
  <si>
    <t>Ministerie van Infrastructuur en Waterstaat</t>
  </si>
  <si>
    <t>Waddenzee</t>
  </si>
  <si>
    <t>JA</t>
  </si>
  <si>
    <t>Provincie Noord-Holland</t>
  </si>
  <si>
    <t>Duinen en Lage Land Texel</t>
  </si>
  <si>
    <t>Provincie Fryslân</t>
  </si>
  <si>
    <t>Duinen Vlieland</t>
  </si>
  <si>
    <t>Duinen Terschelling</t>
  </si>
  <si>
    <t>Duinen Ameland</t>
  </si>
  <si>
    <t>Duinen Schiermonnikoog</t>
  </si>
  <si>
    <t>Alde Feanen</t>
  </si>
  <si>
    <t>Van Oordt's Mersken</t>
  </si>
  <si>
    <t>Wijnjeterper Schar</t>
  </si>
  <si>
    <t>Bakkeveense Duinen</t>
  </si>
  <si>
    <t>Rottige Meenthe &amp; Brandemeer</t>
  </si>
  <si>
    <t>Provincie Groningen</t>
  </si>
  <si>
    <t>Lieftinghsbroek</t>
  </si>
  <si>
    <t>Provincie Drenthe</t>
  </si>
  <si>
    <t>Norgerholt</t>
  </si>
  <si>
    <t>NEE</t>
  </si>
  <si>
    <t>Fochteloërveen</t>
  </si>
  <si>
    <t>Ministerie van Defensie</t>
  </si>
  <si>
    <t>Witterveld</t>
  </si>
  <si>
    <t>Drentsche Aa-gebied</t>
  </si>
  <si>
    <t>Drouwenerzand</t>
  </si>
  <si>
    <t>Drents-Friese Wold &amp; Leggelderveld</t>
  </si>
  <si>
    <t>Elperstroomgebied</t>
  </si>
  <si>
    <t>Holtingerveld</t>
  </si>
  <si>
    <t>Dwingelderveld</t>
  </si>
  <si>
    <t>Mantingerbos</t>
  </si>
  <si>
    <t>Mantingerzand</t>
  </si>
  <si>
    <t>Bargerveen</t>
  </si>
  <si>
    <t>Provincie Overijssel</t>
  </si>
  <si>
    <t>Weerribben</t>
  </si>
  <si>
    <t>De Wieden</t>
  </si>
  <si>
    <t>Uiterwaarden Zwarte Water en Vecht</t>
  </si>
  <si>
    <t>Olde Maten &amp; Veerslootslanden</t>
  </si>
  <si>
    <t>Provincie Gelderland</t>
  </si>
  <si>
    <t>Rijntakken</t>
  </si>
  <si>
    <t>Vecht- en Beneden-Reggegebied</t>
  </si>
  <si>
    <t>Engbertsdijksvenen</t>
  </si>
  <si>
    <t>Boetelerveld</t>
  </si>
  <si>
    <t>Sallandse Heuvelrug</t>
  </si>
  <si>
    <t>Wierdense Veld</t>
  </si>
  <si>
    <t>Borkeld</t>
  </si>
  <si>
    <t>Springendal &amp; Dal van de Mosbeek</t>
  </si>
  <si>
    <t>Bergvennen &amp; Brecklenkampse Veld</t>
  </si>
  <si>
    <t>Achter de Voort, Agelerbroek &amp; Voltherbroek</t>
  </si>
  <si>
    <t>Lemselermaten</t>
  </si>
  <si>
    <t>Dinkelland</t>
  </si>
  <si>
    <t>Landgoederen Oldenzaal</t>
  </si>
  <si>
    <t>Lonnekermeer</t>
  </si>
  <si>
    <t>Buurserzand &amp; Haaksbergerveen</t>
  </si>
  <si>
    <t>Witte Veen</t>
  </si>
  <si>
    <t>Aamsveen</t>
  </si>
  <si>
    <t>Veluwe</t>
  </si>
  <si>
    <t>Landgoederen Brummen</t>
  </si>
  <si>
    <t>Stelkampsveld</t>
  </si>
  <si>
    <t>Korenburgerveen</t>
  </si>
  <si>
    <t>Willinks Weust</t>
  </si>
  <si>
    <t>Bekendelle</t>
  </si>
  <si>
    <t>Wooldse Veen</t>
  </si>
  <si>
    <t>Provincie Utrecht</t>
  </si>
  <si>
    <t>Binnenveld</t>
  </si>
  <si>
    <t>De Bruuk</t>
  </si>
  <si>
    <t>Lingegebied &amp; Diefdijk-Zuid</t>
  </si>
  <si>
    <t>Loevestein, Pompveld &amp; Kornsche Boezem</t>
  </si>
  <si>
    <t>Kolland &amp; Overlangbroek</t>
  </si>
  <si>
    <t>Uiterwaarden Lek</t>
  </si>
  <si>
    <t>Botshol</t>
  </si>
  <si>
    <t>Duinen Den Helder-Callantsoog</t>
  </si>
  <si>
    <t>Zwanenwater &amp; Pettemerduinen</t>
  </si>
  <si>
    <t>Schoorlse Duinen</t>
  </si>
  <si>
    <t>Noordhollands Duinreservaat</t>
  </si>
  <si>
    <t>Kennemerland-Zuid</t>
  </si>
  <si>
    <t>Eilandspolder</t>
  </si>
  <si>
    <t>Wormer- en Jisperveld &amp; Kalverpolder</t>
  </si>
  <si>
    <t>Polder Westzaan</t>
  </si>
  <si>
    <t>Ilperveld, Varkensland, Oostzanerveld &amp; Twiske</t>
  </si>
  <si>
    <t>Naardermeer</t>
  </si>
  <si>
    <t>Oostelijke Vechtplassen</t>
  </si>
  <si>
    <t>Provincie Zuid-Holland</t>
  </si>
  <si>
    <t>Coepelduynen</t>
  </si>
  <si>
    <t>Meijendel &amp; Berkheide</t>
  </si>
  <si>
    <t>Westduinpark &amp; Wapendal</t>
  </si>
  <si>
    <t>Solleveld &amp; Kapittelduinen</t>
  </si>
  <si>
    <t>Voornes Duin</t>
  </si>
  <si>
    <t>Duinen Goeree &amp; Kwade Hoek</t>
  </si>
  <si>
    <t>Nieuwkoopse Plassen &amp; De Haeck</t>
  </si>
  <si>
    <t>Zouweboezem</t>
  </si>
  <si>
    <t>Provincie Noord-Brabant</t>
  </si>
  <si>
    <t>Biesbosch</t>
  </si>
  <si>
    <t>Krammer-Volkerak</t>
  </si>
  <si>
    <t>Grevelingen</t>
  </si>
  <si>
    <t>Provincie Zeeland</t>
  </si>
  <si>
    <t>Kop van Schouwen</t>
  </si>
  <si>
    <t>Manteling van Walcheren</t>
  </si>
  <si>
    <t>Oosterschelde</t>
  </si>
  <si>
    <t>Westerschelde &amp; Saeftinghe</t>
  </si>
  <si>
    <t>Zwin &amp; Kievittepolder</t>
  </si>
  <si>
    <t>Brabantse Wal</t>
  </si>
  <si>
    <t>Ulvenhoutse Bos</t>
  </si>
  <si>
    <t>Langstraat</t>
  </si>
  <si>
    <t>Loonse en Drunense Duinen &amp; Leemkuilen</t>
  </si>
  <si>
    <t>Vlijmens Ven, Moerputten &amp; Bossche Broek</t>
  </si>
  <si>
    <t>Kampina &amp; Oisterwijkse Vennen</t>
  </si>
  <si>
    <t>Regte Heide &amp; Riels Laag</t>
  </si>
  <si>
    <t>Kempenland-West</t>
  </si>
  <si>
    <t>Leenderbos, Groote Heide &amp; De Plateaux</t>
  </si>
  <si>
    <t>Strabrechtse Heide &amp; Beuven</t>
  </si>
  <si>
    <t>Provincie Limburg</t>
  </si>
  <si>
    <t>Weerter- en Budelerbergen &amp; Ringselven</t>
  </si>
  <si>
    <t>Deurnsche Peel &amp; Mariapeel</t>
  </si>
  <si>
    <t>Groote Peel</t>
  </si>
  <si>
    <t>Oeffelter Meent</t>
  </si>
  <si>
    <t>Sint Jansberg</t>
  </si>
  <si>
    <t>Zeldersche Driessen</t>
  </si>
  <si>
    <t>Boschhuizerbergen</t>
  </si>
  <si>
    <t>Maasduinen</t>
  </si>
  <si>
    <t>Sarsven en De Banen</t>
  </si>
  <si>
    <t>Leudal</t>
  </si>
  <si>
    <t>Swalmdal</t>
  </si>
  <si>
    <t>Meinweg</t>
  </si>
  <si>
    <t>Roerdal</t>
  </si>
  <si>
    <t>Bunder- en Elslooërbos</t>
  </si>
  <si>
    <t>Geleenbeekdal</t>
  </si>
  <si>
    <t>Brunssummerheide</t>
  </si>
  <si>
    <t>Bemelerberg &amp; Schiepersberg</t>
  </si>
  <si>
    <t>Geuldal</t>
  </si>
  <si>
    <t>Kunderberg</t>
  </si>
  <si>
    <t>Sint Pietersberg &amp; Jekerdal</t>
  </si>
  <si>
    <t>Savelsbos</t>
  </si>
  <si>
    <t>Noorbeemden &amp; Hoogbos</t>
  </si>
  <si>
    <r>
      <t xml:space="preserve">Lijst van Natura 2000-gebieden aangemerkt als PRIORITAIR bij de 2e automatische gebiedscheck (n=46), </t>
    </r>
    <r>
      <rPr>
        <sz val="11"/>
        <rFont val="Calibri"/>
        <family val="2"/>
        <scheme val="minor"/>
      </rPr>
      <t>op basis van de tweede oplevering van de TEO</t>
    </r>
  </si>
  <si>
    <t>Natura 2000-gebiedsnummmer</t>
  </si>
  <si>
    <r>
      <t xml:space="preserve">Aantal en voortgang van de maatregelen per Natura2000 gebied en bestuursorgaan </t>
    </r>
    <r>
      <rPr>
        <sz val="11"/>
        <color theme="1"/>
        <rFont val="Calibri"/>
        <family val="2"/>
        <scheme val="minor"/>
      </rPr>
      <t>(per 31-03-2021)</t>
    </r>
  </si>
  <si>
    <t>Aantal te
rapporteren maatregelen</t>
  </si>
  <si>
    <t>Afgerond
in 2015</t>
  </si>
  <si>
    <t>Afgerond
 in 2016</t>
  </si>
  <si>
    <t>Afgerond
in 2017</t>
  </si>
  <si>
    <t>Afgerond
in 2018</t>
  </si>
  <si>
    <t>Afgerond
in 2019</t>
  </si>
  <si>
    <t>Afgerond
in 2020</t>
  </si>
  <si>
    <t>Afgerond
in 2021</t>
  </si>
  <si>
    <t>Tijdig gereed
2021</t>
  </si>
  <si>
    <t>Totaal afgerond
en tijdig gereed</t>
  </si>
  <si>
    <t>Onderdruk</t>
  </si>
  <si>
    <t>Niet-tijdig
gereed</t>
  </si>
  <si>
    <t>Percentage
afgerond+tijdig gereed</t>
  </si>
  <si>
    <t>Ministerie van Infrastructuur &amp; Waterstaat</t>
  </si>
  <si>
    <t>Totaal</t>
  </si>
  <si>
    <r>
      <t xml:space="preserve">Gemiddelde depositie per relevant gekarteerd oppervlak (mol/ha/jaar) voor een Natura 2000 gebied voor een tweetal AERIUS releases </t>
    </r>
    <r>
      <rPr>
        <sz val="11"/>
        <color theme="1"/>
        <rFont val="Calibri"/>
        <family val="2"/>
        <scheme val="minor"/>
      </rPr>
      <t>(vergelijking M16L - M21)</t>
    </r>
  </si>
  <si>
    <t>M16l - 2014</t>
  </si>
  <si>
    <t>M16l - 2015</t>
  </si>
  <si>
    <t>M16l - 2020</t>
  </si>
  <si>
    <t>M16l - 2030</t>
  </si>
  <si>
    <t>M21 - 2018</t>
  </si>
  <si>
    <t>M21 - 2019</t>
  </si>
  <si>
    <t>M21 - 2025</t>
  </si>
  <si>
    <t>M21 - 2030</t>
  </si>
  <si>
    <t>2019-20</t>
  </si>
  <si>
    <t>Noordzeekustzone</t>
  </si>
  <si>
    <t>Groote Wielen</t>
  </si>
  <si>
    <t>Oudegaasterbrekken, Fluessen en omgeving</t>
  </si>
  <si>
    <t>Provincei Friesland</t>
  </si>
  <si>
    <t>Sneekermeergebied</t>
  </si>
  <si>
    <t>IJsselmeer</t>
  </si>
  <si>
    <t>Zwarte Meer</t>
  </si>
  <si>
    <t>Voordelta</t>
  </si>
  <si>
    <t>Yerseke en Kapelse Moer</t>
  </si>
  <si>
    <t>Provincei Zeeland</t>
  </si>
  <si>
    <t>Groote Gat</t>
  </si>
  <si>
    <t>Canisvliet</t>
  </si>
  <si>
    <t>Vogelkreek</t>
  </si>
  <si>
    <t>Ministerie van Landbouw, Natuur en Voedselkwaliteit</t>
  </si>
  <si>
    <t>Maas bij Eijsden</t>
  </si>
  <si>
    <t>Tweede oplevering van de TEO-lijst</t>
  </si>
  <si>
    <t>Code</t>
  </si>
  <si>
    <t>Naam Habitattype</t>
  </si>
  <si>
    <t>Mate van overschrijding</t>
  </si>
  <si>
    <t>Herstelbaarheid</t>
  </si>
  <si>
    <t>Urgentie daling N-depositie</t>
  </si>
  <si>
    <t>Opmerkingen</t>
  </si>
  <si>
    <t>2130A</t>
  </si>
  <si>
    <t>Grijze duinen (kalkrijk)</t>
  </si>
  <si>
    <t>gering</t>
  </si>
  <si>
    <t>tamelijk goed</t>
  </si>
  <si>
    <t>urgent (&lt;KDW 2030)</t>
  </si>
  <si>
    <t>in 2025 &lt;20% overbelast</t>
  </si>
  <si>
    <t>2130B</t>
  </si>
  <si>
    <t>Grijze duinen (kalkarm)</t>
  </si>
  <si>
    <t>medium</t>
  </si>
  <si>
    <t>matig</t>
  </si>
  <si>
    <t>zeer urgent (&lt;KDW 2025)</t>
  </si>
  <si>
    <t>2130C</t>
  </si>
  <si>
    <t>Grijze duinen (heischraal)</t>
  </si>
  <si>
    <t>Duinheide met struikhei</t>
  </si>
  <si>
    <t>2180A</t>
  </si>
  <si>
    <t>Duinbossen (droog)</t>
  </si>
  <si>
    <t>medium/gering</t>
  </si>
  <si>
    <t>onbekend</t>
  </si>
  <si>
    <r>
      <t xml:space="preserve">variant </t>
    </r>
    <r>
      <rPr>
        <i/>
        <sz val="11"/>
        <color theme="1"/>
        <rFont val="Calibri"/>
        <family val="2"/>
        <scheme val="minor"/>
      </rPr>
      <t>overig</t>
    </r>
    <r>
      <rPr>
        <sz val="11"/>
        <color theme="1"/>
        <rFont val="Calibri"/>
        <family val="2"/>
        <scheme val="minor"/>
      </rPr>
      <t xml:space="preserve"> (o) in 2030 &lt;20% overbelast en in 2019 met overbelasting gering; variant </t>
    </r>
    <r>
      <rPr>
        <i/>
        <sz val="11"/>
        <color theme="1"/>
        <rFont val="Calibri"/>
        <family val="2"/>
        <scheme val="minor"/>
      </rPr>
      <t>berken-eikenbos</t>
    </r>
    <r>
      <rPr>
        <sz val="11"/>
        <color theme="1"/>
        <rFont val="Calibri"/>
        <family val="2"/>
        <scheme val="minor"/>
      </rPr>
      <t xml:space="preserve"> (be) overbelasting medium</t>
    </r>
  </si>
  <si>
    <t>2180C</t>
  </si>
  <si>
    <t>Duinbossen (binnenrand)</t>
  </si>
  <si>
    <t>2190A-om</t>
  </si>
  <si>
    <r>
      <t xml:space="preserve">Vochtige duinvalleien (open water), </t>
    </r>
    <r>
      <rPr>
        <i/>
        <sz val="11"/>
        <rFont val="Calibri"/>
        <family val="2"/>
        <scheme val="minor"/>
      </rPr>
      <t>oligo- tot  mesotrofe variant</t>
    </r>
  </si>
  <si>
    <t>tamelijk goed (vgl. 3130)</t>
  </si>
  <si>
    <r>
      <t>in 2025 &lt;20% overbelast; meeste H2190A betreft de</t>
    </r>
    <r>
      <rPr>
        <i/>
        <sz val="11"/>
        <color theme="1"/>
        <rFont val="Calibri"/>
        <family val="2"/>
        <scheme val="minor"/>
      </rPr>
      <t xml:space="preserve"> (matig) eutrofe</t>
    </r>
    <r>
      <rPr>
        <sz val="11"/>
        <color theme="1"/>
        <rFont val="Calibri"/>
        <family val="2"/>
        <scheme val="minor"/>
      </rPr>
      <t xml:space="preserve"> variant (e)</t>
    </r>
  </si>
  <si>
    <t>Stuifzandheide met struikhei</t>
  </si>
  <si>
    <t>Binnenlandse kraaiheibegroeiingen</t>
  </si>
  <si>
    <t>in 2030 &lt;20% overbelast</t>
  </si>
  <si>
    <t>Zandverstuivingen</t>
  </si>
  <si>
    <t>slecht</t>
  </si>
  <si>
    <t>mate van overschrijding medium (niet hoog)</t>
  </si>
  <si>
    <t>Zeer zwak gebufferde vennen</t>
  </si>
  <si>
    <t>Zwakgebufferde vennen</t>
  </si>
  <si>
    <t>hoog</t>
  </si>
  <si>
    <t>incl. L3130</t>
  </si>
  <si>
    <t>3140-hz</t>
  </si>
  <si>
    <r>
      <t xml:space="preserve">Kranswierwateren, </t>
    </r>
    <r>
      <rPr>
        <i/>
        <sz val="11"/>
        <color theme="1"/>
        <rFont val="Calibri"/>
        <family val="2"/>
        <scheme val="minor"/>
      </rPr>
      <t>variant op hogere zandgronden</t>
    </r>
  </si>
  <si>
    <r>
      <t>vrijwel alle 3140 betreft de variant in laagveengebieden (lv) of i</t>
    </r>
    <r>
      <rPr>
        <i/>
        <sz val="11"/>
        <color theme="1"/>
        <rFont val="Calibri"/>
        <family val="2"/>
        <scheme val="minor"/>
      </rPr>
      <t>n afgesloten zeearmen</t>
    </r>
    <r>
      <rPr>
        <sz val="11"/>
        <color theme="1"/>
        <rFont val="Calibri"/>
        <family val="2"/>
        <scheme val="minor"/>
      </rPr>
      <t xml:space="preserve"> (az)</t>
    </r>
  </si>
  <si>
    <t>Zure vennen</t>
  </si>
  <si>
    <t>matig?</t>
  </si>
  <si>
    <t>4010A</t>
  </si>
  <si>
    <t>Vochtige heiden (hogere zandgronden)</t>
  </si>
  <si>
    <t>in 2025 &lt;20% overbelast; incl. L4010A</t>
  </si>
  <si>
    <t>4010B</t>
  </si>
  <si>
    <t>Vochtige heiden (laagveen)</t>
  </si>
  <si>
    <t>Droge heiden</t>
  </si>
  <si>
    <t>in 2030 &lt;20% overbelast; incl. L4030</t>
  </si>
  <si>
    <t>Jeneverbesstruwelen</t>
  </si>
  <si>
    <t>matig (vgl. 4030)</t>
  </si>
  <si>
    <t>Pionierbegroeiingen op rotsbodem</t>
  </si>
  <si>
    <t>tamelijk goed (vgl. 6210)</t>
  </si>
  <si>
    <t>Stroomdalgraslanden</t>
  </si>
  <si>
    <t>Zinkweiden</t>
  </si>
  <si>
    <t>tamelijk goed?</t>
  </si>
  <si>
    <t>Heischrale graslanden</t>
  </si>
  <si>
    <t>Blauwgraslanden</t>
  </si>
  <si>
    <t xml:space="preserve">7110A </t>
  </si>
  <si>
    <t>Actieve hoogvenen (hoogveenlandschap)</t>
  </si>
  <si>
    <t>7110B</t>
  </si>
  <si>
    <t>Actieve hoogvenen (heideveentjes)</t>
  </si>
  <si>
    <t>Herstellende hoogvenen</t>
  </si>
  <si>
    <t>incl. L7120</t>
  </si>
  <si>
    <t>7140A</t>
  </si>
  <si>
    <t>Overgangs- en trilvenen (trilvenen)</t>
  </si>
  <si>
    <t>in 2025 &lt;20% overbelast; mate van overschrijding gering (niet medium)</t>
  </si>
  <si>
    <t>7140B</t>
  </si>
  <si>
    <t>Overgangs- en trilvenen (veenmosrietlanden)</t>
  </si>
  <si>
    <t>Kalkmoerassen</t>
  </si>
  <si>
    <t>tamelijk goed (vgl. 6410)</t>
  </si>
  <si>
    <t>Veldbies-beukenbossen</t>
  </si>
  <si>
    <t>onbekend (vgl. 9120)</t>
  </si>
  <si>
    <t>Beuken-eikenbossen met hulst</t>
  </si>
  <si>
    <t>9160A</t>
  </si>
  <si>
    <t>Eiken-haagbeukenbossen (hogere zandgronden)</t>
  </si>
  <si>
    <t>9160B</t>
  </si>
  <si>
    <t>Eiken-haagbeukenbossen (heuvelland)</t>
  </si>
  <si>
    <t>Oude eikenbossen</t>
  </si>
  <si>
    <t>91D0</t>
  </si>
  <si>
    <t>Hoogveenbossen</t>
  </si>
  <si>
    <t>slecht?</t>
  </si>
  <si>
    <t>91E0C</t>
  </si>
  <si>
    <t>Vochtige alluviale bossen (beekbegeleidende bossen)</t>
  </si>
  <si>
    <t>in 2025 &lt;20% overbelast; incl. L91E0C</t>
  </si>
  <si>
    <t>Lg03</t>
  </si>
  <si>
    <t>Zwakgebufferde sloot</t>
  </si>
  <si>
    <t>Lg04</t>
  </si>
  <si>
    <t>Zuur ven</t>
  </si>
  <si>
    <t>tamelijk goed (vgl. 4010A)</t>
  </si>
  <si>
    <t>Lg06</t>
  </si>
  <si>
    <t>Dotterbloemgrasland van beekdalen</t>
  </si>
  <si>
    <t>Lg09</t>
  </si>
  <si>
    <t>Droog struisgrasland</t>
  </si>
  <si>
    <t>onbekend?</t>
  </si>
  <si>
    <t>Lg12</t>
  </si>
  <si>
    <t>Zoom, mantel en droog struweel van de duinen</t>
  </si>
  <si>
    <t>Lg13</t>
  </si>
  <si>
    <t>Bos van arme zandgronden</t>
  </si>
  <si>
    <t>slecht (vgl. 9190)</t>
  </si>
  <si>
    <t>Lg14</t>
  </si>
  <si>
    <t>Eiken- en beukenbos van lemige zandgronden</t>
  </si>
  <si>
    <t>Laagste KDW per Natura 2000-gebied</t>
  </si>
  <si>
    <t>Naam habitattype</t>
  </si>
  <si>
    <t>KDW [mol/ha/jaar]</t>
  </si>
  <si>
    <t>H2130B</t>
  </si>
  <si>
    <t>H2130C</t>
  </si>
  <si>
    <t>H9999:2</t>
  </si>
  <si>
    <t>Habitattype onbekend/onzeker KDW op basis meest kritische relevante type (H2130B;H2130C).</t>
  </si>
  <si>
    <t>H6230vka</t>
  </si>
  <si>
    <t>Heischrale graslanden, vochtig kalkarm</t>
  </si>
  <si>
    <t>ZGH2130C</t>
  </si>
  <si>
    <t>H9999:5</t>
  </si>
  <si>
    <t>Habitattype onbekend/onzeker KDW op basis meest kritische relevante type (H2130B;H2130C;H6230).</t>
  </si>
  <si>
    <t>ZGH2130B</t>
  </si>
  <si>
    <t>ZGH6230vka</t>
  </si>
  <si>
    <t>H9999:6</t>
  </si>
  <si>
    <t>H2110</t>
  </si>
  <si>
    <t>Embryonale duinen</t>
  </si>
  <si>
    <t>ZGH2110</t>
  </si>
  <si>
    <t>ZGH2190B</t>
  </si>
  <si>
    <t>Vochtige duinvalleien (kalkrijk)</t>
  </si>
  <si>
    <t>Lg10</t>
  </si>
  <si>
    <t>Kamgrasweide &amp; Bloemrijk weidevogelgrasland van het zand- en veengebied</t>
  </si>
  <si>
    <t>Lg07</t>
  </si>
  <si>
    <t>Dotterbloemgrasland van veen en klei</t>
  </si>
  <si>
    <t>Lg11</t>
  </si>
  <si>
    <t>Kamgrasweide &amp; Bloemrijk weidevogelgrasland van het rivieren- en zeekleigebied</t>
  </si>
  <si>
    <t>H7140B</t>
  </si>
  <si>
    <t>H6230dka</t>
  </si>
  <si>
    <t>Heischrale graslanden, droog kalkarm</t>
  </si>
  <si>
    <t>H2330</t>
  </si>
  <si>
    <t>H3160</t>
  </si>
  <si>
    <t>H6410</t>
  </si>
  <si>
    <t>H9120</t>
  </si>
  <si>
    <t>H7110A</t>
  </si>
  <si>
    <t>H7120ah</t>
  </si>
  <si>
    <t>Herstellende hoogvenen, actief hoogveen</t>
  </si>
  <si>
    <t>ZGH7120ah</t>
  </si>
  <si>
    <t>ZGH2330</t>
  </si>
  <si>
    <t>ZGH3160</t>
  </si>
  <si>
    <t>H3110</t>
  </si>
  <si>
    <t>Zeer zwakgebufferde vennen</t>
  </si>
  <si>
    <t>H3130</t>
  </si>
  <si>
    <t>H9999:30</t>
  </si>
  <si>
    <t>Habitattype onbekend/onzeker KDW op basis meest kritische relevante type (H7120).</t>
  </si>
  <si>
    <t>H3140</t>
  </si>
  <si>
    <t>Kranswierwateren</t>
  </si>
  <si>
    <t>ZGH3140</t>
  </si>
  <si>
    <t>H9999:35</t>
  </si>
  <si>
    <t>Habitattype onbekend/onzeker KDW op basis meest kritische relevante type (H7140B).</t>
  </si>
  <si>
    <t>ZGH7140B</t>
  </si>
  <si>
    <t>H6120</t>
  </si>
  <si>
    <t>H9999:38</t>
  </si>
  <si>
    <t>Habitattype onbekend/onzeker KDW op basis meest kritische relevante type (H6120).</t>
  </si>
  <si>
    <t>H9999:39</t>
  </si>
  <si>
    <t>H7120</t>
  </si>
  <si>
    <t>ZGH3130</t>
  </si>
  <si>
    <t>H6230</t>
  </si>
  <si>
    <t>H9999:42</t>
  </si>
  <si>
    <t>Habitattype onbekend/onzeker KDW op basis meest kritische relevante type (H3160;H6230).</t>
  </si>
  <si>
    <t>H9999:45</t>
  </si>
  <si>
    <t>Habitattype onbekend/onzeker KDW op basis meest kritische relevante type (H6230).</t>
  </si>
  <si>
    <t>H9999:49</t>
  </si>
  <si>
    <t>Habitattype onbekend/onzeker KDW op basis meest kritische relevante type (H3130).</t>
  </si>
  <si>
    <t>H9160A</t>
  </si>
  <si>
    <t>H9999:50</t>
  </si>
  <si>
    <t>Habitattype onbekend/onzeker KDW op basis meest kritische relevante type (H9120;H9160A).</t>
  </si>
  <si>
    <t>ZGH9120</t>
  </si>
  <si>
    <t>ZGH9160A</t>
  </si>
  <si>
    <t>ZGH7120</t>
  </si>
  <si>
    <t>H7230</t>
  </si>
  <si>
    <t>H9999:70</t>
  </si>
  <si>
    <t>Habitattype onbekend/onzeker KDW op basis meest kritische relevante type (H7230).</t>
  </si>
  <si>
    <t>H7140A</t>
  </si>
  <si>
    <t>H6510B</t>
  </si>
  <si>
    <t>Glanshaver- en vossenstaarthooilanden (grote vossenstaart)</t>
  </si>
  <si>
    <t>H91E0C</t>
  </si>
  <si>
    <t>H9999:84</t>
  </si>
  <si>
    <t>H9999:85</t>
  </si>
  <si>
    <t>Habitattype onbekend/onzeker KDW op basis meest kritische relevante type (H2130B;H6230).</t>
  </si>
  <si>
    <t>H9999:88</t>
  </si>
  <si>
    <t>H9999:94</t>
  </si>
  <si>
    <t>H9999:95</t>
  </si>
  <si>
    <t>H2130A</t>
  </si>
  <si>
    <t>H2190B</t>
  </si>
  <si>
    <t>H6510A</t>
  </si>
  <si>
    <t>Glanshaver- en vossenstaarthooilanden (glanshaver)</t>
  </si>
  <si>
    <t>H1330B</t>
  </si>
  <si>
    <t>Schorren en zilte graslanden (binnendijks)</t>
  </si>
  <si>
    <t>H2120</t>
  </si>
  <si>
    <t>Witte duinen</t>
  </si>
  <si>
    <t>Lg08</t>
  </si>
  <si>
    <t>Nat, matig voedselrijk grasland</t>
  </si>
  <si>
    <t>H3140hz</t>
  </si>
  <si>
    <t>Kranswierwateren, op hogere zandgronden</t>
  </si>
  <si>
    <t>L3130</t>
  </si>
  <si>
    <t>H9999:136</t>
  </si>
  <si>
    <t>Habitattype onbekend/onzeker KDW op basis meest kritische relevante type (H3130;H3140).</t>
  </si>
  <si>
    <t>H9999:148</t>
  </si>
  <si>
    <t>L6510A</t>
  </si>
  <si>
    <t>Bunder- en Elsloöerbos</t>
  </si>
  <si>
    <t>H9160B</t>
  </si>
  <si>
    <t>H6230dkr</t>
  </si>
  <si>
    <t>Heischrale graslanden, droog kalkrijk</t>
  </si>
  <si>
    <t>H6110</t>
  </si>
  <si>
    <t>H6430C</t>
  </si>
  <si>
    <t>Ruigten en zomen (droge bosranden)</t>
  </si>
  <si>
    <t>Overzicht aanwezige Habitattypen</t>
  </si>
  <si>
    <t>Habitattype</t>
  </si>
  <si>
    <t>ISHD</t>
  </si>
  <si>
    <t>Habitatsubtype</t>
  </si>
  <si>
    <t>Status doel</t>
  </si>
  <si>
    <t>H1110A - Permanent overstroomde zandbanken</t>
  </si>
  <si>
    <t>getijdengebied</t>
  </si>
  <si>
    <t>definitief</t>
  </si>
  <si>
    <t>H1130 - Estuaria</t>
  </si>
  <si>
    <t>H1140A - Slik- en zandplaten</t>
  </si>
  <si>
    <t>H1310A - Zilte pionierbegroeiingen</t>
  </si>
  <si>
    <t>zeekraal</t>
  </si>
  <si>
    <t>H1310B - Zilte pionierbegroeiingen</t>
  </si>
  <si>
    <t>zeevetmuur</t>
  </si>
  <si>
    <t>H1320 - Slijkgrasvelden</t>
  </si>
  <si>
    <t>H1330A - Schorren en zilte graslanden</t>
  </si>
  <si>
    <t>buitendijks</t>
  </si>
  <si>
    <t>H1330B - Schorren en zilte graslanden</t>
  </si>
  <si>
    <t>binnendijks</t>
  </si>
  <si>
    <t>H2110 - Embryonale duinen</t>
  </si>
  <si>
    <t>H2120 - Witte duinen</t>
  </si>
  <si>
    <t>H2130A - Grijze duinen</t>
  </si>
  <si>
    <t>kalkrijk</t>
  </si>
  <si>
    <t>H2130B - Grijze duinen</t>
  </si>
  <si>
    <t>kalkarm</t>
  </si>
  <si>
    <t>H2160 - Duindoornstruwelen</t>
  </si>
  <si>
    <t>H2170 - Kruipwilgstruwelen</t>
  </si>
  <si>
    <t>ontwerp</t>
  </si>
  <si>
    <t>H2190B - Vochtige duinvalleien</t>
  </si>
  <si>
    <t>H2130C - Grijze duinen</t>
  </si>
  <si>
    <t>heischraal</t>
  </si>
  <si>
    <t>H2140A - Duinheiden met kraaihei</t>
  </si>
  <si>
    <t>vochtig</t>
  </si>
  <si>
    <t>H2140B - Duinheiden met kraaihei</t>
  </si>
  <si>
    <t>droog</t>
  </si>
  <si>
    <t>H2150 - Duinheiden met struikhei</t>
  </si>
  <si>
    <t>H2180A - Duinbossen</t>
  </si>
  <si>
    <t>H2180B - Duinbossen</t>
  </si>
  <si>
    <t>H2180C - Duinbossen</t>
  </si>
  <si>
    <t>binnenduinrand</t>
  </si>
  <si>
    <t>H2190A - Vochtige duinvalleien</t>
  </si>
  <si>
    <t>open water</t>
  </si>
  <si>
    <t>H2190C - Vochtige duinvalleien</t>
  </si>
  <si>
    <t>ontkalkt</t>
  </si>
  <si>
    <t>H2190D - Vochtige duinvalleien</t>
  </si>
  <si>
    <t>hoge moerasplanten</t>
  </si>
  <si>
    <t>H6230 - Heischrale graslanden</t>
  </si>
  <si>
    <t>H6430A - Ruigten en zomen</t>
  </si>
  <si>
    <t>moerasspirea</t>
  </si>
  <si>
    <t>H6430B - Ruigten en zomen</t>
  </si>
  <si>
    <t>harig wilgenroosje</t>
  </si>
  <si>
    <t>H6430C - Ruigten en zomen</t>
  </si>
  <si>
    <t>droge bosranden</t>
  </si>
  <si>
    <t>H7210 - Galigaanmoerassen</t>
  </si>
  <si>
    <t>H6410 - Blauwgraslanden</t>
  </si>
  <si>
    <t>H1110B - Permanent overstroomde zandbanken</t>
  </si>
  <si>
    <t>Noordzee-kustzone</t>
  </si>
  <si>
    <t>H1140B - Slik- en zandplaten</t>
  </si>
  <si>
    <t>H3150 - Meren met krabbenscheer en fonteinkruiden</t>
  </si>
  <si>
    <t>H7140B - Overgangs- en trilvenen</t>
  </si>
  <si>
    <t>veenmosrietlanden</t>
  </si>
  <si>
    <t>H91D0 - Hoogveenbossen</t>
  </si>
  <si>
    <t>H4010B - Vochtige heiden</t>
  </si>
  <si>
    <t>laagveengebied</t>
  </si>
  <si>
    <t>H7140A - Overgangs- en trilvenen</t>
  </si>
  <si>
    <t>trilvenen</t>
  </si>
  <si>
    <t>H3130 - Zwakgebufferde vennen</t>
  </si>
  <si>
    <t>H4010A - Vochtige heiden</t>
  </si>
  <si>
    <t>hogere zandgronden</t>
  </si>
  <si>
    <t>H9190 - Oude eikenbossen</t>
  </si>
  <si>
    <t>H2320 - Binnenlandse kraaiheibegroeiingen</t>
  </si>
  <si>
    <t>H3160 - Zure vennen</t>
  </si>
  <si>
    <t>H4030 - Droge heiden</t>
  </si>
  <si>
    <t>H7150 - Pioniervegetaties met snavelbiezen</t>
  </si>
  <si>
    <t>Bakkeveense duinen</t>
  </si>
  <si>
    <t>H2310 - Stuifzandheiden met struikhei</t>
  </si>
  <si>
    <t>H2330 - Zandverstuivingen</t>
  </si>
  <si>
    <t>H7110B - Actieve hoogvenen</t>
  </si>
  <si>
    <t>heideveentjes</t>
  </si>
  <si>
    <t>H9120 - Beuken-eikenbossen met hulst</t>
  </si>
  <si>
    <t>H9160A - Eiken-haagbeukenbossen</t>
  </si>
  <si>
    <t>definitief (in ontwerp verwijderd)</t>
  </si>
  <si>
    <t>FochteloÃ«rveen</t>
  </si>
  <si>
    <t>H7110A - Actieve hoogvenen</t>
  </si>
  <si>
    <t>hoogveenlandschap</t>
  </si>
  <si>
    <t>H7120 - Herstellende hoogvenen</t>
  </si>
  <si>
    <t>H3260A - Beken en rivieren met waterplanten</t>
  </si>
  <si>
    <t>waterranonkels</t>
  </si>
  <si>
    <t>H5130 - Jeneverbesstruwelen</t>
  </si>
  <si>
    <t>H91E0C - Vochtige alluviale bossen</t>
  </si>
  <si>
    <t>beekbegeleidende bossen</t>
  </si>
  <si>
    <t>H3110 - Zeer zwakgebufferde vennen</t>
  </si>
  <si>
    <t>H7230 - Kalkmoerassen</t>
  </si>
  <si>
    <t>H3140 - Kranswierwateren</t>
  </si>
  <si>
    <t>H6120 - Stroomdalgraslanden</t>
  </si>
  <si>
    <t>H6510A - Glanshaver- en vossenstaarthooilanden</t>
  </si>
  <si>
    <t>glanshaver</t>
  </si>
  <si>
    <t>H6510B - Glanshaver- en vossenstaarthooilanden</t>
  </si>
  <si>
    <t>grote vossenstaart</t>
  </si>
  <si>
    <t>H91E0A - Vochtige alluviale bossen</t>
  </si>
  <si>
    <t>zachthoutooibossen</t>
  </si>
  <si>
    <t>H91E0B - Vochtige alluviale bossen</t>
  </si>
  <si>
    <t>essen-iepenbossen</t>
  </si>
  <si>
    <t>H91F0 - Droge hardhoutooibossen</t>
  </si>
  <si>
    <t>H3260B - Beken en rivieren met waterplanten</t>
  </si>
  <si>
    <t>grote fonteinkruiden</t>
  </si>
  <si>
    <t>H3270 - Slikkige rivieroevers</t>
  </si>
  <si>
    <t>Bruuk</t>
  </si>
  <si>
    <t>Lingegebied en Diefdijk Zuid</t>
  </si>
  <si>
    <t>Markermeer &amp; IJmeer</t>
  </si>
  <si>
    <t>Zwarte meer</t>
  </si>
  <si>
    <t>ontwerp (vervanging doel subtype)</t>
  </si>
  <si>
    <t>Veluwerandmeren</t>
  </si>
  <si>
    <t>Duinen Den Helder - Callantsoog</t>
  </si>
  <si>
    <t>Broekvelden, Vettenbroek &amp; Polder Stein</t>
  </si>
  <si>
    <t>aanmelding</t>
  </si>
  <si>
    <t>Oude Maas</t>
  </si>
  <si>
    <t>Haringvliet</t>
  </si>
  <si>
    <t>Hollands Diep</t>
  </si>
  <si>
    <t>H1160 - Grote baaien</t>
  </si>
  <si>
    <t>Zwin en Kievittepolder</t>
  </si>
  <si>
    <t>Kampina en Oisterwijkse Vennen</t>
  </si>
  <si>
    <t>Grensmaas</t>
  </si>
  <si>
    <t>Bunder- en ElslooÃ«rbos</t>
  </si>
  <si>
    <t>H7220 - Kalktufbronnen</t>
  </si>
  <si>
    <t>H9160B - Eiken-haagbeukenbossen</t>
  </si>
  <si>
    <t>heuvelland</t>
  </si>
  <si>
    <t>Bemelerberg en Schiepersberg</t>
  </si>
  <si>
    <t>H6110 - Pionierbegroeiingen op rotsbodem</t>
  </si>
  <si>
    <t>H6210 - Kalkgraslanden</t>
  </si>
  <si>
    <t>H6130 - Zinkweiden</t>
  </si>
  <si>
    <t>H9110 - Veldbies-beukenbossen</t>
  </si>
  <si>
    <t>Sint Pietersberg en Jekerdal</t>
  </si>
  <si>
    <t>Vlakte van de Raan</t>
  </si>
  <si>
    <t>Doggersbank</t>
  </si>
  <si>
    <t>H1110C - Permanent overstroomde zandbanken</t>
  </si>
  <si>
    <t>Klaverbank</t>
  </si>
  <si>
    <t>H1170 - Riffen</t>
  </si>
  <si>
    <t>Overzicht aanwezigheid habitattypen [1 = aanwezig defenitief aangewezen habitattype]</t>
  </si>
  <si>
    <t>H1110A</t>
  </si>
  <si>
    <t>H1110B</t>
  </si>
  <si>
    <t>H1110C</t>
  </si>
  <si>
    <t>H1130</t>
  </si>
  <si>
    <t>H1140A</t>
  </si>
  <si>
    <t>H1140B</t>
  </si>
  <si>
    <t>H1160</t>
  </si>
  <si>
    <t>H1170</t>
  </si>
  <si>
    <t>H1310A</t>
  </si>
  <si>
    <t>H1310B</t>
  </si>
  <si>
    <t>H1320</t>
  </si>
  <si>
    <t>H1330A</t>
  </si>
  <si>
    <t>H2140A</t>
  </si>
  <si>
    <t>H2140B</t>
  </si>
  <si>
    <t>H2150</t>
  </si>
  <si>
    <t>H2160</t>
  </si>
  <si>
    <t>H2170</t>
  </si>
  <si>
    <t>H2180A</t>
  </si>
  <si>
    <t>H2180B</t>
  </si>
  <si>
    <t>H2180C</t>
  </si>
  <si>
    <t>H2190A</t>
  </si>
  <si>
    <t>H2190C</t>
  </si>
  <si>
    <t>H2190D</t>
  </si>
  <si>
    <t>H2310</t>
  </si>
  <si>
    <t>H2320</t>
  </si>
  <si>
    <t>H3150</t>
  </si>
  <si>
    <t>H3260A</t>
  </si>
  <si>
    <t>H3260B</t>
  </si>
  <si>
    <t>H3270</t>
  </si>
  <si>
    <t>H4010A</t>
  </si>
  <si>
    <t>H4010B</t>
  </si>
  <si>
    <t>H4030</t>
  </si>
  <si>
    <t>H5130</t>
  </si>
  <si>
    <t>H6130</t>
  </si>
  <si>
    <t>H6210</t>
  </si>
  <si>
    <t>H6430A</t>
  </si>
  <si>
    <t>H6430B</t>
  </si>
  <si>
    <t>H7110B</t>
  </si>
  <si>
    <t>H7150</t>
  </si>
  <si>
    <t>H7210</t>
  </si>
  <si>
    <t>H7220</t>
  </si>
  <si>
    <t>H9110</t>
  </si>
  <si>
    <t>H9190</t>
  </si>
  <si>
    <t>H91D0</t>
  </si>
  <si>
    <t>H91E0A</t>
  </si>
  <si>
    <t>H91E0B</t>
  </si>
  <si>
    <t>H91F0</t>
  </si>
  <si>
    <t>Overzicht aanwezigheid 'urgente' en 'zeer-urgente' habitattypen volgens de 2e TEO-lijst  [1 = aanwezig]</t>
  </si>
  <si>
    <t>Urgent [1 = aanwezig]</t>
  </si>
  <si>
    <t>Zeer-urgent [1 = aanwezig]</t>
  </si>
  <si>
    <t>Urgent OF Zeer-urgent habitattype [1 = aanwezig]</t>
  </si>
  <si>
    <t>Overzicht aanwezige Leefgebiedtypen (Oppervlakte (ha) per Lgt)</t>
  </si>
  <si>
    <t>N2000-gebied</t>
  </si>
  <si>
    <t>L4010A</t>
  </si>
  <si>
    <t>L4030</t>
  </si>
  <si>
    <t>L91E0C</t>
  </si>
  <si>
    <t>Lg01</t>
  </si>
  <si>
    <t>Lg02</t>
  </si>
  <si>
    <t>Lg05</t>
  </si>
  <si>
    <t>ZGL4030</t>
  </si>
  <si>
    <t>ZGLg01</t>
  </si>
  <si>
    <t>ZGLg02</t>
  </si>
  <si>
    <t>ZGLg05</t>
  </si>
  <si>
    <t>ZGLg07</t>
  </si>
  <si>
    <t>ZGLg08</t>
  </si>
  <si>
    <t>ZGLg09</t>
  </si>
  <si>
    <t>ZGLg11</t>
  </si>
  <si>
    <t>ZGLg13</t>
  </si>
  <si>
    <t>ZGLg14</t>
  </si>
  <si>
    <t>Urgent OF Zeer-urgent leefgebiedtype [1 = aanwezig]</t>
  </si>
  <si>
    <t>Lijst van voortouwnemers</t>
  </si>
  <si>
    <t>Lauwersmeer</t>
  </si>
  <si>
    <t>Witte en Zwarte Brekken</t>
  </si>
  <si>
    <t>Deelen</t>
  </si>
  <si>
    <t>Leekstermeergebied</t>
  </si>
  <si>
    <t>Zuidlaardermeergebied</t>
  </si>
  <si>
    <t>Arkemheen</t>
  </si>
  <si>
    <t>Ketelmeer &amp; Vossemeer</t>
  </si>
  <si>
    <t>Eemmeer &amp; Gooimeer Zuidoever</t>
  </si>
  <si>
    <t>Oostvaardersplassen</t>
  </si>
  <si>
    <t>Provincie Flevoland</t>
  </si>
  <si>
    <t>Lepelaarplassen</t>
  </si>
  <si>
    <t>Polder Zeevang</t>
  </si>
  <si>
    <t>De Wilck</t>
  </si>
  <si>
    <t>Boezems Kinderdijk</t>
  </si>
  <si>
    <t>Donkse Laagten</t>
  </si>
  <si>
    <t>Oudeland van Strijen</t>
  </si>
  <si>
    <t>Veerse Meer</t>
  </si>
  <si>
    <t>Zoommeer</t>
  </si>
  <si>
    <t>Markiezaat</t>
  </si>
  <si>
    <t>Abdij Lilbosch &amp; voormalig Klooster Mariahoop</t>
  </si>
  <si>
    <t>Abtskolk &amp; De Putten</t>
  </si>
  <si>
    <t>Friese Front</t>
  </si>
  <si>
    <t>AVG</t>
  </si>
  <si>
    <t>Geeft aanwezige habitattypen en leefgebiedtypen weer in de verschillende N2000-gebieden. Wordt gebruikt om de door de TEO aangeleverd  stikstofgevoelige risicovolle habitattypen en leefgebiedtypen te koppelen aan Natura-2000 gebieden. Bronhouders van de koppelbestanden zijn LNV en het RIVM. Bewerkingen zijn van AVG.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</si>
</sst>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sz val="11"/>
      <name val="Calibri"/>
      <family val="2"/>
    </font>
    <font>
      <b/>
      <sz val="9"/>
      <color theme="0"/>
      <name val="Calibri"/>
      <family val="2"/>
    </font>
    <font>
      <sz val="9"/>
      <name val="Calibri"/>
      <family val="2"/>
    </font>
    <font>
      <sz val="9"/>
      <color theme="1"/>
      <name val="Calibri"/>
      <family val="2"/>
      <scheme val="minor"/>
    </font>
    <font>
      <sz val="8"/>
      <name val="Calibri"/>
      <family val="2"/>
      <scheme val="minor"/>
    </font>
    <font>
      <b/>
      <sz val="9"/>
      <color theme="8" tint="-0.249977111117893"/>
      <name val="Calibri"/>
      <family val="2"/>
    </font>
    <font>
      <sz val="11"/>
      <name val="Calibri"/>
    </font>
    <font>
      <b/>
      <sz val="11"/>
      <name val="Calibri"/>
      <family val="2"/>
    </font>
    <font>
      <u/>
      <sz val="9"/>
      <color theme="1"/>
      <name val="Calibri"/>
      <family val="2"/>
      <scheme val="minor"/>
    </font>
    <font>
      <i/>
      <sz val="11"/>
      <color theme="1"/>
      <name val="Calibri"/>
      <family val="2"/>
      <scheme val="minor"/>
    </font>
    <font>
      <i/>
      <sz val="11"/>
      <name val="Calibri"/>
      <family val="2"/>
      <scheme val="minor"/>
    </font>
  </fonts>
  <fills count="13">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79998168889431442"/>
        <bgColor theme="4" tint="0.79998168889431442"/>
      </patternFill>
    </fill>
    <fill>
      <patternFill patternType="solid">
        <fgColor rgb="FFC00000"/>
        <bgColor indexed="64"/>
      </patternFill>
    </fill>
    <fill>
      <patternFill patternType="solid">
        <fgColor rgb="FFFFC000"/>
        <bgColor indexed="64"/>
      </patternFill>
    </fill>
    <fill>
      <patternFill patternType="solid">
        <fgColor theme="7"/>
        <bgColor indexed="64"/>
      </patternFill>
    </fill>
    <fill>
      <patternFill patternType="solid">
        <fgColor theme="8"/>
        <bgColor indexed="64"/>
      </patternFill>
    </fill>
  </fills>
  <borders count="3">
    <border>
      <left/>
      <right/>
      <top/>
      <bottom/>
      <diagonal/>
    </border>
    <border>
      <left/>
      <right/>
      <top/>
      <bottom style="thin">
        <color indexed="64"/>
      </bottom>
      <diagonal/>
    </border>
    <border>
      <left/>
      <right/>
      <top/>
      <bottom style="thin">
        <color theme="4" tint="0.39997558519241921"/>
      </bottom>
      <diagonal/>
    </border>
  </borders>
  <cellStyleXfs count="4">
    <xf numFmtId="0" fontId="0" fillId="0" borderId="0"/>
    <xf numFmtId="9" fontId="2" fillId="0" borderId="0" applyFont="0" applyFill="0" applyBorder="0" applyAlignment="0" applyProtection="0"/>
    <xf numFmtId="0" fontId="5" fillId="0" borderId="0"/>
    <xf numFmtId="0" fontId="11" fillId="0" borderId="0"/>
  </cellStyleXfs>
  <cellXfs count="66">
    <xf numFmtId="0" fontId="0" fillId="0" borderId="0" xfId="0"/>
    <xf numFmtId="0" fontId="1" fillId="0" borderId="0" xfId="0" applyFont="1"/>
    <xf numFmtId="0" fontId="1" fillId="4" borderId="0" xfId="0" applyFont="1" applyFill="1"/>
    <xf numFmtId="9" fontId="1" fillId="4" borderId="0" xfId="1" applyFont="1" applyFill="1"/>
    <xf numFmtId="0" fontId="0" fillId="0" borderId="0" xfId="0" applyAlignment="1">
      <alignment horizontal="center"/>
    </xf>
    <xf numFmtId="9" fontId="1" fillId="0" borderId="0" xfId="1" applyFont="1"/>
    <xf numFmtId="0" fontId="0" fillId="0" borderId="0" xfId="0" applyAlignment="1">
      <alignment horizontal="left" vertical="top"/>
    </xf>
    <xf numFmtId="0" fontId="1" fillId="7" borderId="1" xfId="0" applyFont="1" applyFill="1" applyBorder="1" applyAlignment="1">
      <alignment horizontal="left" vertical="top" wrapText="1"/>
    </xf>
    <xf numFmtId="0" fontId="1" fillId="7" borderId="1" xfId="0" applyFont="1" applyFill="1" applyBorder="1" applyAlignment="1">
      <alignment horizontal="left" vertical="top"/>
    </xf>
    <xf numFmtId="9" fontId="0" fillId="0" borderId="0" xfId="1" applyFont="1" applyAlignment="1">
      <alignment horizontal="left" vertical="top"/>
    </xf>
    <xf numFmtId="0" fontId="1" fillId="7" borderId="0" xfId="0" applyFont="1" applyFill="1" applyAlignment="1">
      <alignment horizontal="left" vertical="top"/>
    </xf>
    <xf numFmtId="0" fontId="1" fillId="7" borderId="0" xfId="0" applyFont="1" applyFill="1" applyAlignment="1">
      <alignment horizontal="left" vertical="top" wrapText="1"/>
    </xf>
    <xf numFmtId="1" fontId="1" fillId="7" borderId="0" xfId="1" applyNumberFormat="1" applyFont="1" applyFill="1" applyAlignment="1">
      <alignment horizontal="left" vertical="top" wrapText="1"/>
    </xf>
    <xf numFmtId="1" fontId="0" fillId="0" borderId="0" xfId="1" applyNumberFormat="1" applyFont="1" applyAlignment="1">
      <alignment horizontal="left" vertical="top"/>
    </xf>
    <xf numFmtId="0" fontId="1" fillId="0" borderId="0" xfId="0" applyFont="1" applyAlignment="1">
      <alignment horizontal="left" vertical="top"/>
    </xf>
    <xf numFmtId="0" fontId="0" fillId="4" borderId="0" xfId="0" applyFill="1" applyAlignment="1">
      <alignment horizontal="left" vertical="top"/>
    </xf>
    <xf numFmtId="1" fontId="1" fillId="0" borderId="0" xfId="0" applyNumberFormat="1" applyFont="1"/>
    <xf numFmtId="0" fontId="8" fillId="0" borderId="0" xfId="2" applyFont="1" applyAlignment="1">
      <alignment horizontal="left" vertical="top" wrapText="1"/>
    </xf>
    <xf numFmtId="0" fontId="8" fillId="0" borderId="0" xfId="0" applyFont="1" applyAlignment="1">
      <alignment horizontal="left" vertical="top" wrapText="1"/>
    </xf>
    <xf numFmtId="0" fontId="7" fillId="0" borderId="0" xfId="2" applyFont="1" applyAlignment="1">
      <alignment horizontal="left" vertical="top" wrapText="1"/>
    </xf>
    <xf numFmtId="0" fontId="0" fillId="0" borderId="0" xfId="0" applyAlignment="1">
      <alignment horizontal="left"/>
    </xf>
    <xf numFmtId="0" fontId="1" fillId="8" borderId="0" xfId="0" applyFont="1" applyFill="1" applyAlignment="1">
      <alignment horizontal="left" vertical="top" wrapText="1"/>
    </xf>
    <xf numFmtId="0" fontId="6" fillId="0" borderId="0" xfId="2" applyFont="1" applyAlignment="1">
      <alignment horizontal="left" vertical="top" wrapText="1"/>
    </xf>
    <xf numFmtId="0" fontId="10" fillId="0" borderId="0" xfId="2" applyFont="1" applyAlignment="1">
      <alignment horizontal="left" vertical="top" wrapText="1"/>
    </xf>
    <xf numFmtId="49" fontId="7" fillId="0" borderId="0" xfId="2" applyNumberFormat="1" applyFont="1" applyAlignment="1">
      <alignment horizontal="left" vertical="top" wrapText="1"/>
    </xf>
    <xf numFmtId="0" fontId="1" fillId="0" borderId="0" xfId="0" applyFont="1" applyAlignment="1">
      <alignment vertical="top"/>
    </xf>
    <xf numFmtId="0" fontId="1" fillId="8" borderId="2" xfId="0" applyFont="1" applyFill="1" applyBorder="1" applyAlignment="1">
      <alignment horizontal="left" vertical="top" wrapText="1"/>
    </xf>
    <xf numFmtId="1" fontId="0" fillId="0" borderId="0" xfId="0" applyNumberFormat="1" applyAlignment="1">
      <alignment horizontal="left" vertical="top"/>
    </xf>
    <xf numFmtId="0" fontId="1" fillId="8" borderId="0" xfId="0" applyFont="1" applyFill="1" applyAlignment="1">
      <alignment horizontal="left" vertical="top"/>
    </xf>
    <xf numFmtId="0" fontId="11" fillId="0" borderId="0" xfId="3"/>
    <xf numFmtId="0" fontId="5" fillId="0" borderId="0" xfId="3" applyFont="1"/>
    <xf numFmtId="0" fontId="11" fillId="0" borderId="0" xfId="3" applyAlignment="1">
      <alignment horizontal="left"/>
    </xf>
    <xf numFmtId="0" fontId="12" fillId="7" borderId="0" xfId="3" applyFont="1" applyFill="1" applyAlignment="1">
      <alignment horizontal="left" vertical="top"/>
    </xf>
    <xf numFmtId="0" fontId="1" fillId="7" borderId="0" xfId="0" applyFont="1" applyFill="1" applyAlignment="1">
      <alignment wrapText="1"/>
    </xf>
    <xf numFmtId="0" fontId="1" fillId="8" borderId="2" xfId="0" applyFont="1" applyFill="1" applyBorder="1" applyAlignment="1">
      <alignment horizontal="left" vertical="top"/>
    </xf>
    <xf numFmtId="0" fontId="1" fillId="7" borderId="0" xfId="0" applyFont="1" applyFill="1" applyAlignment="1">
      <alignment vertical="top"/>
    </xf>
    <xf numFmtId="0" fontId="0" fillId="9" borderId="0" xfId="0" applyFill="1"/>
    <xf numFmtId="0" fontId="0" fillId="10" borderId="0" xfId="0" applyFill="1"/>
    <xf numFmtId="0" fontId="4" fillId="0" borderId="0" xfId="0" applyFont="1" applyAlignment="1">
      <alignment horizontal="left" vertical="top"/>
    </xf>
    <xf numFmtId="0" fontId="4" fillId="0" borderId="0" xfId="0" quotePrefix="1" applyFont="1" applyAlignment="1">
      <alignment horizontal="left" vertical="top"/>
    </xf>
    <xf numFmtId="0" fontId="3" fillId="7" borderId="0" xfId="0" applyFont="1" applyFill="1" applyAlignment="1">
      <alignment horizontal="left" vertical="top"/>
    </xf>
    <xf numFmtId="0" fontId="1" fillId="11" borderId="0" xfId="0" applyFont="1" applyFill="1" applyAlignment="1">
      <alignment horizontal="left" vertical="top"/>
    </xf>
    <xf numFmtId="0" fontId="1" fillId="9" borderId="0" xfId="0" applyFont="1" applyFill="1" applyAlignment="1">
      <alignment horizontal="left" vertical="top"/>
    </xf>
    <xf numFmtId="0" fontId="1" fillId="12" borderId="0" xfId="0" applyFont="1" applyFill="1" applyAlignment="1">
      <alignment horizontal="left" vertical="top" wrapText="1"/>
    </xf>
    <xf numFmtId="1" fontId="0" fillId="0" borderId="0" xfId="0" applyNumberFormat="1"/>
    <xf numFmtId="0" fontId="1" fillId="6" borderId="1" xfId="0" applyFont="1" applyFill="1" applyBorder="1" applyAlignment="1">
      <alignment vertical="top"/>
    </xf>
    <xf numFmtId="0" fontId="1" fillId="6" borderId="1" xfId="0" applyFont="1" applyFill="1" applyBorder="1" applyAlignment="1">
      <alignment vertical="top" wrapText="1"/>
    </xf>
    <xf numFmtId="0" fontId="0" fillId="7" borderId="1" xfId="0" applyFill="1" applyBorder="1" applyAlignment="1">
      <alignment vertical="top" wrapText="1"/>
    </xf>
    <xf numFmtId="0" fontId="1" fillId="7" borderId="1" xfId="0" applyFont="1" applyFill="1" applyBorder="1" applyAlignment="1">
      <alignment vertical="top" wrapText="1"/>
    </xf>
    <xf numFmtId="0" fontId="1" fillId="7" borderId="1" xfId="0" quotePrefix="1" applyFont="1" applyFill="1" applyBorder="1" applyAlignment="1">
      <alignment vertical="top" wrapText="1"/>
    </xf>
    <xf numFmtId="0" fontId="1" fillId="8" borderId="1" xfId="0" applyFont="1" applyFill="1" applyBorder="1" applyAlignment="1">
      <alignment vertical="top" wrapText="1"/>
    </xf>
    <xf numFmtId="0" fontId="3" fillId="7" borderId="1" xfId="0" applyFont="1" applyFill="1" applyBorder="1" applyAlignment="1">
      <alignment vertical="top" wrapText="1"/>
    </xf>
    <xf numFmtId="0" fontId="0" fillId="0" borderId="0" xfId="0" applyAlignment="1">
      <alignment vertical="top"/>
    </xf>
    <xf numFmtId="9" fontId="0" fillId="0" borderId="0" xfId="1" applyFont="1" applyFill="1" applyAlignment="1">
      <alignment vertical="top"/>
    </xf>
    <xf numFmtId="0" fontId="0" fillId="0" borderId="0" xfId="1" applyNumberFormat="1" applyFont="1" applyFill="1" applyAlignment="1">
      <alignment vertical="top"/>
    </xf>
    <xf numFmtId="0" fontId="0" fillId="5" borderId="0" xfId="0" applyFill="1" applyAlignment="1">
      <alignment vertical="top"/>
    </xf>
    <xf numFmtId="9" fontId="0" fillId="5" borderId="0" xfId="1" applyFont="1" applyFill="1" applyAlignment="1">
      <alignment vertical="top"/>
    </xf>
    <xf numFmtId="0" fontId="0" fillId="5" borderId="0" xfId="1" applyNumberFormat="1" applyFont="1" applyFill="1" applyAlignment="1">
      <alignment vertical="top"/>
    </xf>
    <xf numFmtId="0" fontId="0" fillId="3" borderId="0" xfId="0" applyFill="1" applyAlignment="1">
      <alignment vertical="top"/>
    </xf>
    <xf numFmtId="9" fontId="0" fillId="3" borderId="0" xfId="1" applyFont="1" applyFill="1" applyAlignment="1">
      <alignment vertical="top"/>
    </xf>
    <xf numFmtId="0" fontId="0" fillId="3" borderId="0" xfId="1" applyNumberFormat="1" applyFont="1" applyFill="1" applyAlignment="1">
      <alignment vertical="top"/>
    </xf>
    <xf numFmtId="0" fontId="3" fillId="0" borderId="1" xfId="0" applyFont="1" applyBorder="1" applyAlignment="1">
      <alignment vertical="top" wrapText="1"/>
    </xf>
    <xf numFmtId="0" fontId="0" fillId="2" borderId="1" xfId="0" applyFill="1" applyBorder="1" applyAlignment="1">
      <alignment vertical="top" wrapText="1"/>
    </xf>
    <xf numFmtId="0" fontId="1" fillId="2" borderId="1" xfId="0" applyFont="1" applyFill="1" applyBorder="1" applyAlignment="1">
      <alignment vertical="top"/>
    </xf>
    <xf numFmtId="0" fontId="1" fillId="2" borderId="1" xfId="0" applyFont="1" applyFill="1" applyBorder="1" applyAlignment="1">
      <alignment vertical="top" wrapText="1"/>
    </xf>
    <xf numFmtId="0" fontId="0" fillId="0" borderId="1" xfId="0" applyBorder="1" applyAlignment="1">
      <alignment vertical="top"/>
    </xf>
  </cellXfs>
  <cellStyles count="4">
    <cellStyle name="Normal 2" xfId="2" xr:uid="{45A52444-D590-415B-BEF9-6C3E51BC5469}"/>
    <cellStyle name="Procent" xfId="1" builtinId="5"/>
    <cellStyle name="Standaard" xfId="0" builtinId="0"/>
    <cellStyle name="Standaard 2" xfId="3" xr:uid="{A7DDBAC0-0EE3-4D6D-AEF3-4F8FC43E5DF2}"/>
  </cellStyles>
  <dxfs count="8">
    <dxf>
      <font>
        <color rgb="FFFF0000"/>
      </font>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b val="0"/>
        <i val="0"/>
        <strike val="0"/>
        <condense val="0"/>
        <extend val="0"/>
        <outline val="0"/>
        <shadow val="0"/>
        <u val="none"/>
        <vertAlign val="baseline"/>
        <sz val="9"/>
        <color theme="1"/>
        <name val="Calibri"/>
        <family val="2"/>
        <scheme val="minor"/>
      </font>
      <fill>
        <patternFill patternType="none">
          <fgColor indexed="64"/>
          <bgColor auto="1"/>
        </patternFill>
      </fill>
      <alignment horizontal="left" vertical="top" textRotation="0" wrapText="1" indent="0" justifyLastLine="0" shrinkToFit="0" readingOrder="0"/>
    </dxf>
    <dxf>
      <font>
        <b/>
        <i val="0"/>
        <strike val="0"/>
        <condense val="0"/>
        <extend val="0"/>
        <outline val="0"/>
        <shadow val="0"/>
        <u val="none"/>
        <vertAlign val="baseline"/>
        <sz val="9"/>
        <color theme="1"/>
        <name val="Calibri"/>
        <family val="2"/>
        <scheme val="minor"/>
      </font>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7001813-05DD-446E-A192-1C188D5380CF}" name="Tabel2" displayName="Tabel2" ref="A1:B14" totalsRowShown="0" headerRowDxfId="7" dataDxfId="6">
  <tableColumns count="2">
    <tableColumn id="1" xr3:uid="{B66D8CBA-BC15-419D-996B-A79C2C3DCF63}" name="Metadata" dataDxfId="5"/>
    <tableColumn id="2" xr3:uid="{AF7BCACD-13FC-47F6-A301-C7A2F19B79E5}" name="Kolom1" dataDxfId="4"/>
  </tableColumns>
  <tableStyleInfo name="TableStyleMedium2" showFirstColumn="0" showLastColumn="0" showRowStripes="1" showColumnStripes="0"/>
</table>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01DDB-F315-4DA2-8509-C704F60B1F41}">
  <dimension ref="A1:B14"/>
  <sheetViews>
    <sheetView tabSelected="1" workbookViewId="0">
      <selection activeCell="B14" sqref="B14"/>
    </sheetView>
  </sheetViews>
  <sheetFormatPr defaultRowHeight="14.4" x14ac:dyDescent="0.3"/>
  <cols>
    <col min="1" max="1" width="47.44140625" customWidth="1"/>
    <col min="2" max="2" width="110.77734375" customWidth="1"/>
  </cols>
  <sheetData>
    <row r="1" spans="1:2" x14ac:dyDescent="0.3">
      <c r="A1" s="22" t="s">
        <v>0</v>
      </c>
      <c r="B1" s="23" t="s">
        <v>1</v>
      </c>
    </row>
    <row r="2" spans="1:2" x14ac:dyDescent="0.3">
      <c r="A2" s="17" t="s">
        <v>2</v>
      </c>
      <c r="B2" s="17" t="s">
        <v>3</v>
      </c>
    </row>
    <row r="3" spans="1:2" x14ac:dyDescent="0.3">
      <c r="A3" s="19" t="s">
        <v>4</v>
      </c>
      <c r="B3" s="19" t="s">
        <v>667</v>
      </c>
    </row>
    <row r="4" spans="1:2" x14ac:dyDescent="0.3">
      <c r="A4" s="18" t="s">
        <v>5</v>
      </c>
      <c r="B4" s="18" t="s">
        <v>667</v>
      </c>
    </row>
    <row r="5" spans="1:2" x14ac:dyDescent="0.3">
      <c r="A5" s="18" t="s">
        <v>6</v>
      </c>
      <c r="B5" s="18" t="s">
        <v>667</v>
      </c>
    </row>
    <row r="6" spans="1:2" x14ac:dyDescent="0.3">
      <c r="A6" s="18" t="s">
        <v>7</v>
      </c>
      <c r="B6" s="18" t="s">
        <v>667</v>
      </c>
    </row>
    <row r="7" spans="1:2" x14ac:dyDescent="0.3">
      <c r="A7" s="18" t="s">
        <v>8</v>
      </c>
      <c r="B7" s="18" t="s">
        <v>667</v>
      </c>
    </row>
    <row r="8" spans="1:2" x14ac:dyDescent="0.3">
      <c r="A8" s="19" t="s">
        <v>9</v>
      </c>
      <c r="B8" s="24" t="s">
        <v>10</v>
      </c>
    </row>
    <row r="9" spans="1:2" ht="101.55" customHeight="1" x14ac:dyDescent="0.3">
      <c r="A9" s="18" t="s">
        <v>11</v>
      </c>
      <c r="B9" s="18" t="s">
        <v>12</v>
      </c>
    </row>
    <row r="10" spans="1:2" ht="29.1" customHeight="1" x14ac:dyDescent="0.3">
      <c r="A10" s="18" t="s">
        <v>13</v>
      </c>
      <c r="B10" s="18" t="s">
        <v>14</v>
      </c>
    </row>
    <row r="11" spans="1:2" ht="66" customHeight="1" x14ac:dyDescent="0.3">
      <c r="A11" s="19" t="s">
        <v>15</v>
      </c>
      <c r="B11" s="19" t="s">
        <v>16</v>
      </c>
    </row>
    <row r="12" spans="1:2" ht="30.6" customHeight="1" x14ac:dyDescent="0.3">
      <c r="A12" s="17" t="s">
        <v>17</v>
      </c>
      <c r="B12" s="17" t="s">
        <v>18</v>
      </c>
    </row>
    <row r="13" spans="1:2" ht="19.5" customHeight="1" x14ac:dyDescent="0.3">
      <c r="A13" s="17" t="s">
        <v>19</v>
      </c>
      <c r="B13" s="17" t="s">
        <v>20</v>
      </c>
    </row>
    <row r="14" spans="1:2" ht="42" customHeight="1" x14ac:dyDescent="0.3">
      <c r="A14" s="18" t="s">
        <v>21</v>
      </c>
      <c r="B14" s="18" t="s">
        <v>668</v>
      </c>
    </row>
  </sheetData>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964A0-C131-4D48-8F9B-AE6A8282A03B}">
  <dimension ref="A1:CC136"/>
  <sheetViews>
    <sheetView topLeftCell="AA1" zoomScale="40" zoomScaleNormal="40" workbookViewId="0">
      <selection activeCell="CC1" activeCellId="5" sqref="A1:A1048576 B1:B1048576 C1:C1048576 CA1:CA1048576 CB1:CB1048576 CC1:CC1048576"/>
    </sheetView>
  </sheetViews>
  <sheetFormatPr defaultRowHeight="14.4" x14ac:dyDescent="0.3"/>
  <cols>
    <col min="1" max="1" width="28.77734375" customWidth="1"/>
    <col min="2" max="2" width="16.77734375" bestFit="1" customWidth="1"/>
    <col min="3" max="3" width="25.77734375" customWidth="1"/>
    <col min="16" max="16" width="8.77734375" customWidth="1"/>
    <col min="17" max="17" width="35.77734375" bestFit="1" customWidth="1"/>
    <col min="19" max="19" width="45.44140625" bestFit="1" customWidth="1"/>
    <col min="20" max="20" width="51.44140625" bestFit="1" customWidth="1"/>
    <col min="30" max="30" width="8.77734375" bestFit="1" customWidth="1"/>
    <col min="79" max="80" width="14.77734375" customWidth="1"/>
    <col min="81" max="81" width="25.44140625" customWidth="1"/>
  </cols>
  <sheetData>
    <row r="1" spans="1:81" x14ac:dyDescent="0.3">
      <c r="A1" s="1" t="s">
        <v>621</v>
      </c>
    </row>
    <row r="2" spans="1:81" x14ac:dyDescent="0.3">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row>
    <row r="3" spans="1:81" ht="28.8" x14ac:dyDescent="0.3">
      <c r="A3" s="21" t="s">
        <v>23</v>
      </c>
      <c r="B3" s="26" t="s">
        <v>23</v>
      </c>
      <c r="C3" s="11" t="s">
        <v>24</v>
      </c>
      <c r="D3" s="10" t="s">
        <v>574</v>
      </c>
      <c r="E3" s="10" t="s">
        <v>575</v>
      </c>
      <c r="F3" s="10" t="s">
        <v>576</v>
      </c>
      <c r="G3" s="10" t="s">
        <v>577</v>
      </c>
      <c r="H3" s="10" t="s">
        <v>578</v>
      </c>
      <c r="I3" s="10" t="s">
        <v>579</v>
      </c>
      <c r="J3" s="10" t="s">
        <v>580</v>
      </c>
      <c r="K3" s="10" t="s">
        <v>581</v>
      </c>
      <c r="L3" s="10" t="s">
        <v>582</v>
      </c>
      <c r="M3" s="10" t="s">
        <v>583</v>
      </c>
      <c r="N3" s="10" t="s">
        <v>584</v>
      </c>
      <c r="O3" s="10" t="s">
        <v>585</v>
      </c>
      <c r="P3" s="10" t="s">
        <v>415</v>
      </c>
      <c r="Q3" s="10" t="s">
        <v>344</v>
      </c>
      <c r="R3" s="10" t="s">
        <v>417</v>
      </c>
      <c r="S3" s="41" t="s">
        <v>411</v>
      </c>
      <c r="T3" s="42" t="s">
        <v>332</v>
      </c>
      <c r="U3" s="42" t="s">
        <v>333</v>
      </c>
      <c r="V3" s="10" t="s">
        <v>586</v>
      </c>
      <c r="W3" s="10" t="s">
        <v>587</v>
      </c>
      <c r="X3" s="41" t="s">
        <v>588</v>
      </c>
      <c r="Y3" s="10" t="s">
        <v>589</v>
      </c>
      <c r="Z3" s="10" t="s">
        <v>590</v>
      </c>
      <c r="AA3" s="42" t="s">
        <v>591</v>
      </c>
      <c r="AB3" s="10" t="s">
        <v>592</v>
      </c>
      <c r="AC3" s="41" t="s">
        <v>593</v>
      </c>
      <c r="AD3" s="41" t="s">
        <v>594</v>
      </c>
      <c r="AE3" s="10" t="s">
        <v>412</v>
      </c>
      <c r="AF3" s="10" t="s">
        <v>595</v>
      </c>
      <c r="AG3" s="10" t="s">
        <v>596</v>
      </c>
      <c r="AH3" s="42" t="s">
        <v>597</v>
      </c>
      <c r="AI3" s="41" t="s">
        <v>598</v>
      </c>
      <c r="AJ3" s="42" t="s">
        <v>358</v>
      </c>
      <c r="AK3" s="42" t="s">
        <v>368</v>
      </c>
      <c r="AL3" s="41" t="s">
        <v>370</v>
      </c>
      <c r="AM3" s="41" t="s">
        <v>373</v>
      </c>
      <c r="AN3" s="10" t="s">
        <v>599</v>
      </c>
      <c r="AO3" s="42" t="s">
        <v>359</v>
      </c>
      <c r="AP3" s="10" t="s">
        <v>600</v>
      </c>
      <c r="AQ3" s="10" t="s">
        <v>601</v>
      </c>
      <c r="AR3" s="10" t="s">
        <v>602</v>
      </c>
      <c r="AS3" s="41" t="s">
        <v>603</v>
      </c>
      <c r="AT3" s="41" t="s">
        <v>604</v>
      </c>
      <c r="AU3" s="42" t="s">
        <v>605</v>
      </c>
      <c r="AV3" s="42" t="s">
        <v>606</v>
      </c>
      <c r="AW3" s="41" t="s">
        <v>432</v>
      </c>
      <c r="AX3" s="41" t="s">
        <v>379</v>
      </c>
      <c r="AY3" s="41" t="s">
        <v>607</v>
      </c>
      <c r="AZ3" s="10" t="s">
        <v>608</v>
      </c>
      <c r="BA3" s="42" t="s">
        <v>385</v>
      </c>
      <c r="BB3" s="41" t="s">
        <v>360</v>
      </c>
      <c r="BC3" s="10" t="s">
        <v>609</v>
      </c>
      <c r="BD3" s="10" t="s">
        <v>610</v>
      </c>
      <c r="BE3" s="10" t="s">
        <v>433</v>
      </c>
      <c r="BF3" s="10" t="s">
        <v>413</v>
      </c>
      <c r="BG3" s="10" t="s">
        <v>402</v>
      </c>
      <c r="BH3" s="42" t="s">
        <v>362</v>
      </c>
      <c r="BI3" s="42" t="s">
        <v>611</v>
      </c>
      <c r="BJ3" s="42" t="s">
        <v>383</v>
      </c>
      <c r="BK3" s="42" t="s">
        <v>401</v>
      </c>
      <c r="BL3" s="42" t="s">
        <v>355</v>
      </c>
      <c r="BM3" s="10" t="s">
        <v>612</v>
      </c>
      <c r="BN3" s="10" t="s">
        <v>613</v>
      </c>
      <c r="BO3" s="10" t="s">
        <v>614</v>
      </c>
      <c r="BP3" s="41" t="s">
        <v>398</v>
      </c>
      <c r="BQ3" s="42" t="s">
        <v>615</v>
      </c>
      <c r="BR3" s="42" t="s">
        <v>361</v>
      </c>
      <c r="BS3" s="41" t="s">
        <v>392</v>
      </c>
      <c r="BT3" s="41" t="s">
        <v>429</v>
      </c>
      <c r="BU3" s="42" t="s">
        <v>616</v>
      </c>
      <c r="BV3" s="42" t="s">
        <v>617</v>
      </c>
      <c r="BW3" s="10" t="s">
        <v>618</v>
      </c>
      <c r="BX3" s="10" t="s">
        <v>619</v>
      </c>
      <c r="BY3" s="41" t="s">
        <v>404</v>
      </c>
      <c r="BZ3" s="10" t="s">
        <v>620</v>
      </c>
      <c r="CA3" s="43" t="s">
        <v>622</v>
      </c>
      <c r="CB3" s="43" t="s">
        <v>623</v>
      </c>
      <c r="CC3" s="43" t="s">
        <v>624</v>
      </c>
    </row>
    <row r="4" spans="1:81" x14ac:dyDescent="0.3">
      <c r="A4" s="6" t="s">
        <v>46</v>
      </c>
      <c r="B4" s="6" t="s">
        <v>47</v>
      </c>
      <c r="C4" s="6">
        <v>1</v>
      </c>
      <c r="D4" s="6">
        <v>1</v>
      </c>
      <c r="E4" s="6"/>
      <c r="F4" s="6"/>
      <c r="G4" s="6">
        <v>1</v>
      </c>
      <c r="H4" s="6">
        <v>1</v>
      </c>
      <c r="I4" s="6"/>
      <c r="J4" s="6"/>
      <c r="K4" s="6"/>
      <c r="L4" s="6">
        <v>1</v>
      </c>
      <c r="M4" s="6">
        <v>1</v>
      </c>
      <c r="N4" s="6">
        <v>1</v>
      </c>
      <c r="O4" s="6">
        <v>1</v>
      </c>
      <c r="P4" s="6">
        <v>1</v>
      </c>
      <c r="Q4" s="6">
        <v>1</v>
      </c>
      <c r="R4" s="6">
        <v>1</v>
      </c>
      <c r="S4" s="6">
        <v>1</v>
      </c>
      <c r="T4" s="6">
        <v>1</v>
      </c>
      <c r="U4" s="6"/>
      <c r="V4" s="6"/>
      <c r="W4" s="6"/>
      <c r="X4" s="6"/>
      <c r="Y4" s="6">
        <v>1</v>
      </c>
      <c r="Z4" s="6"/>
      <c r="AA4" s="6"/>
      <c r="AB4" s="6"/>
      <c r="AC4" s="6"/>
      <c r="AD4" s="6"/>
      <c r="AE4" s="6">
        <v>1</v>
      </c>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v>1</v>
      </c>
      <c r="CB4">
        <v>1</v>
      </c>
      <c r="CC4">
        <v>1</v>
      </c>
    </row>
    <row r="5" spans="1:81" x14ac:dyDescent="0.3">
      <c r="A5" s="6" t="s">
        <v>49</v>
      </c>
      <c r="B5" s="6" t="s">
        <v>50</v>
      </c>
      <c r="C5" s="6">
        <v>2</v>
      </c>
      <c r="D5" s="6"/>
      <c r="E5" s="6"/>
      <c r="F5" s="6"/>
      <c r="G5" s="6"/>
      <c r="H5" s="6">
        <v>1</v>
      </c>
      <c r="I5" s="6"/>
      <c r="J5" s="6"/>
      <c r="K5" s="6"/>
      <c r="L5" s="6">
        <v>1</v>
      </c>
      <c r="M5" s="6">
        <v>1</v>
      </c>
      <c r="N5" s="6"/>
      <c r="O5" s="6">
        <v>1</v>
      </c>
      <c r="P5" s="6">
        <v>1</v>
      </c>
      <c r="Q5" s="6">
        <v>1</v>
      </c>
      <c r="R5" s="6">
        <v>1</v>
      </c>
      <c r="S5" s="6">
        <v>1</v>
      </c>
      <c r="T5" s="6">
        <v>1</v>
      </c>
      <c r="U5" s="6">
        <v>1</v>
      </c>
      <c r="V5" s="6">
        <v>1</v>
      </c>
      <c r="W5" s="6">
        <v>1</v>
      </c>
      <c r="X5" s="6">
        <v>1</v>
      </c>
      <c r="Y5" s="6">
        <v>1</v>
      </c>
      <c r="Z5" s="6">
        <v>1</v>
      </c>
      <c r="AA5" s="6">
        <v>1</v>
      </c>
      <c r="AB5" s="6">
        <v>1</v>
      </c>
      <c r="AC5" s="6">
        <v>1</v>
      </c>
      <c r="AD5" s="6">
        <v>1</v>
      </c>
      <c r="AE5" s="6">
        <v>1</v>
      </c>
      <c r="AF5" s="6">
        <v>1</v>
      </c>
      <c r="AG5" s="6">
        <v>1</v>
      </c>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v>1</v>
      </c>
      <c r="BO5" s="6"/>
      <c r="BP5" s="6"/>
      <c r="BQ5" s="6"/>
      <c r="BR5" s="6"/>
      <c r="BS5" s="6"/>
      <c r="BT5" s="6"/>
      <c r="BU5" s="6"/>
      <c r="BV5" s="6"/>
      <c r="BW5" s="6"/>
      <c r="BX5" s="6"/>
      <c r="BY5" s="6"/>
      <c r="BZ5" s="6"/>
      <c r="CA5">
        <v>1</v>
      </c>
      <c r="CB5">
        <v>1</v>
      </c>
      <c r="CC5">
        <v>1</v>
      </c>
    </row>
    <row r="6" spans="1:81" x14ac:dyDescent="0.3">
      <c r="A6" s="6" t="s">
        <v>51</v>
      </c>
      <c r="B6" s="6" t="s">
        <v>52</v>
      </c>
      <c r="C6" s="6">
        <v>3</v>
      </c>
      <c r="D6" s="6"/>
      <c r="E6" s="6"/>
      <c r="F6" s="6"/>
      <c r="G6" s="6"/>
      <c r="H6" s="6"/>
      <c r="I6" s="6"/>
      <c r="J6" s="6"/>
      <c r="K6" s="6"/>
      <c r="L6" s="6">
        <v>1</v>
      </c>
      <c r="M6" s="6"/>
      <c r="N6" s="6"/>
      <c r="O6" s="6">
        <v>1</v>
      </c>
      <c r="P6" s="6"/>
      <c r="Q6" s="6"/>
      <c r="R6" s="6">
        <v>1</v>
      </c>
      <c r="S6" s="6">
        <v>1</v>
      </c>
      <c r="T6" s="6">
        <v>1</v>
      </c>
      <c r="U6" s="6">
        <v>1</v>
      </c>
      <c r="V6" s="6">
        <v>1</v>
      </c>
      <c r="W6" s="6">
        <v>1</v>
      </c>
      <c r="X6" s="6">
        <v>1</v>
      </c>
      <c r="Y6" s="6">
        <v>1</v>
      </c>
      <c r="Z6" s="6">
        <v>1</v>
      </c>
      <c r="AA6" s="6">
        <v>1</v>
      </c>
      <c r="AB6" s="6">
        <v>1</v>
      </c>
      <c r="AC6" s="6"/>
      <c r="AD6" s="6">
        <v>1</v>
      </c>
      <c r="AE6" s="6">
        <v>1</v>
      </c>
      <c r="AF6" s="6">
        <v>1</v>
      </c>
      <c r="AG6" s="6">
        <v>1</v>
      </c>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v>1</v>
      </c>
      <c r="CB6">
        <v>1</v>
      </c>
      <c r="CC6">
        <v>1</v>
      </c>
    </row>
    <row r="7" spans="1:81" x14ac:dyDescent="0.3">
      <c r="A7" s="6" t="s">
        <v>51</v>
      </c>
      <c r="B7" s="6" t="s">
        <v>53</v>
      </c>
      <c r="C7" s="6">
        <v>4</v>
      </c>
      <c r="D7" s="6"/>
      <c r="E7" s="6"/>
      <c r="F7" s="6"/>
      <c r="G7" s="6"/>
      <c r="H7" s="6"/>
      <c r="I7" s="6"/>
      <c r="J7" s="6"/>
      <c r="K7" s="6"/>
      <c r="L7" s="6">
        <v>1</v>
      </c>
      <c r="M7" s="6">
        <v>1</v>
      </c>
      <c r="N7" s="6">
        <v>1</v>
      </c>
      <c r="O7" s="6">
        <v>1</v>
      </c>
      <c r="P7" s="6"/>
      <c r="Q7" s="6">
        <v>1</v>
      </c>
      <c r="R7" s="6">
        <v>1</v>
      </c>
      <c r="S7" s="6">
        <v>1</v>
      </c>
      <c r="T7" s="6">
        <v>1</v>
      </c>
      <c r="U7" s="6">
        <v>1</v>
      </c>
      <c r="V7" s="6">
        <v>1</v>
      </c>
      <c r="W7" s="6">
        <v>1</v>
      </c>
      <c r="X7" s="6">
        <v>1</v>
      </c>
      <c r="Y7" s="6">
        <v>1</v>
      </c>
      <c r="Z7" s="6">
        <v>1</v>
      </c>
      <c r="AA7" s="6">
        <v>1</v>
      </c>
      <c r="AB7" s="6">
        <v>1</v>
      </c>
      <c r="AC7" s="6"/>
      <c r="AD7" s="6">
        <v>1</v>
      </c>
      <c r="AE7" s="6">
        <v>1</v>
      </c>
      <c r="AF7" s="6">
        <v>1</v>
      </c>
      <c r="AG7" s="6">
        <v>1</v>
      </c>
      <c r="AH7" s="6"/>
      <c r="AI7" s="6"/>
      <c r="AJ7" s="6"/>
      <c r="AK7" s="6"/>
      <c r="AL7" s="6"/>
      <c r="AM7" s="6"/>
      <c r="AN7" s="6"/>
      <c r="AO7" s="6"/>
      <c r="AP7" s="6"/>
      <c r="AQ7" s="6"/>
      <c r="AR7" s="6"/>
      <c r="AS7" s="6"/>
      <c r="AT7" s="6"/>
      <c r="AU7" s="6"/>
      <c r="AV7" s="6"/>
      <c r="AW7" s="6"/>
      <c r="AX7" s="6"/>
      <c r="AY7" s="6"/>
      <c r="AZ7" s="6"/>
      <c r="BA7" s="6">
        <v>1</v>
      </c>
      <c r="BB7" s="6">
        <v>1</v>
      </c>
      <c r="BC7" s="6"/>
      <c r="BD7" s="6"/>
      <c r="BE7" s="6"/>
      <c r="BF7" s="6"/>
      <c r="BG7" s="6"/>
      <c r="BH7" s="6"/>
      <c r="BI7" s="6"/>
      <c r="BJ7" s="6"/>
      <c r="BK7" s="6"/>
      <c r="BL7" s="6"/>
      <c r="BM7" s="6"/>
      <c r="BN7" s="6"/>
      <c r="BO7" s="6"/>
      <c r="BP7" s="6"/>
      <c r="BQ7" s="6"/>
      <c r="BR7" s="6"/>
      <c r="BS7" s="6"/>
      <c r="BT7" s="6"/>
      <c r="BU7" s="6"/>
      <c r="BV7" s="6"/>
      <c r="BW7" s="6"/>
      <c r="BX7" s="6"/>
      <c r="BY7" s="6"/>
      <c r="BZ7" s="6"/>
      <c r="CA7">
        <v>1</v>
      </c>
      <c r="CB7">
        <v>1</v>
      </c>
      <c r="CC7">
        <v>1</v>
      </c>
    </row>
    <row r="8" spans="1:81" x14ac:dyDescent="0.3">
      <c r="A8" s="6" t="s">
        <v>51</v>
      </c>
      <c r="B8" s="6" t="s">
        <v>54</v>
      </c>
      <c r="C8" s="6">
        <v>5</v>
      </c>
      <c r="D8" s="6"/>
      <c r="E8" s="6"/>
      <c r="F8" s="6"/>
      <c r="G8" s="6"/>
      <c r="H8" s="6"/>
      <c r="I8" s="6"/>
      <c r="J8" s="6"/>
      <c r="K8" s="6"/>
      <c r="L8" s="6"/>
      <c r="M8" s="6"/>
      <c r="N8" s="6"/>
      <c r="O8" s="6"/>
      <c r="P8" s="6"/>
      <c r="Q8" s="6"/>
      <c r="R8" s="6">
        <v>1</v>
      </c>
      <c r="S8" s="6">
        <v>1</v>
      </c>
      <c r="T8" s="6">
        <v>1</v>
      </c>
      <c r="U8" s="6">
        <v>1</v>
      </c>
      <c r="V8" s="6">
        <v>1</v>
      </c>
      <c r="W8" s="6">
        <v>1</v>
      </c>
      <c r="X8" s="6">
        <v>1</v>
      </c>
      <c r="Y8" s="6">
        <v>1</v>
      </c>
      <c r="Z8" s="6">
        <v>1</v>
      </c>
      <c r="AA8" s="6">
        <v>1</v>
      </c>
      <c r="AB8" s="6">
        <v>1</v>
      </c>
      <c r="AC8" s="6">
        <v>1</v>
      </c>
      <c r="AD8" s="6">
        <v>1</v>
      </c>
      <c r="AE8" s="6">
        <v>1</v>
      </c>
      <c r="AF8" s="6">
        <v>1</v>
      </c>
      <c r="AG8" s="6">
        <v>1</v>
      </c>
      <c r="AH8" s="6"/>
      <c r="AI8" s="6"/>
      <c r="AJ8" s="6"/>
      <c r="AK8" s="6"/>
      <c r="AL8" s="6"/>
      <c r="AM8" s="6"/>
      <c r="AN8" s="6"/>
      <c r="AO8" s="6"/>
      <c r="AP8" s="6"/>
      <c r="AQ8" s="6"/>
      <c r="AR8" s="6"/>
      <c r="AS8" s="6"/>
      <c r="AT8" s="6"/>
      <c r="AU8" s="6"/>
      <c r="AV8" s="6"/>
      <c r="AW8" s="6"/>
      <c r="AX8" s="6"/>
      <c r="AY8" s="6"/>
      <c r="AZ8" s="6"/>
      <c r="BA8" s="6">
        <v>1</v>
      </c>
      <c r="BB8" s="6"/>
      <c r="BC8" s="6"/>
      <c r="BD8" s="6"/>
      <c r="BE8" s="6"/>
      <c r="BF8" s="6"/>
      <c r="BG8" s="6"/>
      <c r="BH8" s="6"/>
      <c r="BI8" s="6"/>
      <c r="BJ8" s="6"/>
      <c r="BK8" s="6"/>
      <c r="BL8" s="6"/>
      <c r="BM8" s="6"/>
      <c r="BN8" s="6"/>
      <c r="BO8" s="6"/>
      <c r="BP8" s="6"/>
      <c r="BQ8" s="6"/>
      <c r="BR8" s="6"/>
      <c r="BS8" s="6"/>
      <c r="BT8" s="6"/>
      <c r="BU8" s="6"/>
      <c r="BV8" s="6"/>
      <c r="BW8" s="6"/>
      <c r="BX8" s="6"/>
      <c r="BY8" s="6"/>
      <c r="BZ8" s="6"/>
      <c r="CA8">
        <v>1</v>
      </c>
      <c r="CB8">
        <v>1</v>
      </c>
      <c r="CC8">
        <v>1</v>
      </c>
    </row>
    <row r="9" spans="1:81" x14ac:dyDescent="0.3">
      <c r="A9" s="6" t="s">
        <v>51</v>
      </c>
      <c r="B9" s="6" t="s">
        <v>55</v>
      </c>
      <c r="C9" s="6">
        <v>6</v>
      </c>
      <c r="D9" s="6"/>
      <c r="E9" s="6"/>
      <c r="F9" s="6"/>
      <c r="G9" s="6"/>
      <c r="H9" s="6"/>
      <c r="I9" s="6"/>
      <c r="J9" s="6"/>
      <c r="K9" s="6"/>
      <c r="L9" s="6"/>
      <c r="M9" s="6">
        <v>1</v>
      </c>
      <c r="N9" s="6"/>
      <c r="O9" s="6">
        <v>1</v>
      </c>
      <c r="P9" s="6"/>
      <c r="Q9" s="6"/>
      <c r="R9" s="6">
        <v>1</v>
      </c>
      <c r="S9" s="6">
        <v>1</v>
      </c>
      <c r="T9" s="6">
        <v>1</v>
      </c>
      <c r="U9" s="6">
        <v>1</v>
      </c>
      <c r="V9" s="6"/>
      <c r="W9" s="6"/>
      <c r="X9" s="6"/>
      <c r="Y9" s="6">
        <v>1</v>
      </c>
      <c r="Z9" s="6">
        <v>1</v>
      </c>
      <c r="AA9" s="6">
        <v>1</v>
      </c>
      <c r="AB9" s="6">
        <v>1</v>
      </c>
      <c r="AC9" s="6">
        <v>1</v>
      </c>
      <c r="AD9" s="6">
        <v>1</v>
      </c>
      <c r="AE9" s="6">
        <v>1</v>
      </c>
      <c r="AF9" s="6">
        <v>1</v>
      </c>
      <c r="AG9" s="6">
        <v>1</v>
      </c>
      <c r="AH9" s="6"/>
      <c r="AI9" s="6"/>
      <c r="AJ9" s="6"/>
      <c r="AK9" s="6"/>
      <c r="AL9" s="6"/>
      <c r="AM9" s="6"/>
      <c r="AN9" s="6"/>
      <c r="AO9" s="6"/>
      <c r="AP9" s="6"/>
      <c r="AQ9" s="6"/>
      <c r="AR9" s="6"/>
      <c r="AS9" s="6"/>
      <c r="AT9" s="6"/>
      <c r="AU9" s="6"/>
      <c r="AV9" s="6"/>
      <c r="AW9" s="6"/>
      <c r="AX9" s="6"/>
      <c r="AY9" s="6"/>
      <c r="AZ9" s="6"/>
      <c r="BA9" s="6"/>
      <c r="BB9" s="6">
        <v>1</v>
      </c>
      <c r="BC9" s="6"/>
      <c r="BD9" s="6"/>
      <c r="BE9" s="6"/>
      <c r="BF9" s="6"/>
      <c r="BG9" s="6"/>
      <c r="BH9" s="6"/>
      <c r="BI9" s="6"/>
      <c r="BJ9" s="6"/>
      <c r="BK9" s="6"/>
      <c r="BL9" s="6"/>
      <c r="BM9" s="6"/>
      <c r="BN9" s="6"/>
      <c r="BO9" s="6"/>
      <c r="BP9" s="6"/>
      <c r="BQ9" s="6"/>
      <c r="BR9" s="6"/>
      <c r="BS9" s="6"/>
      <c r="BT9" s="6"/>
      <c r="BU9" s="6"/>
      <c r="BV9" s="6"/>
      <c r="BW9" s="6"/>
      <c r="BX9" s="6"/>
      <c r="BY9" s="6"/>
      <c r="BZ9" s="6"/>
      <c r="CA9">
        <v>1</v>
      </c>
      <c r="CB9">
        <v>1</v>
      </c>
      <c r="CC9">
        <v>1</v>
      </c>
    </row>
    <row r="10" spans="1:81" x14ac:dyDescent="0.3">
      <c r="A10" s="6" t="s">
        <v>46</v>
      </c>
      <c r="B10" s="6" t="s">
        <v>207</v>
      </c>
      <c r="C10" s="6">
        <v>7</v>
      </c>
      <c r="D10" s="6"/>
      <c r="E10" s="6">
        <v>1</v>
      </c>
      <c r="F10" s="6"/>
      <c r="G10" s="6"/>
      <c r="H10" s="6"/>
      <c r="I10" s="6">
        <v>1</v>
      </c>
      <c r="J10" s="6"/>
      <c r="K10" s="6"/>
      <c r="L10" s="6">
        <v>1</v>
      </c>
      <c r="M10" s="6">
        <v>1</v>
      </c>
      <c r="N10" s="6"/>
      <c r="O10" s="6">
        <v>1</v>
      </c>
      <c r="P10" s="6"/>
      <c r="Q10" s="6">
        <v>1</v>
      </c>
      <c r="R10" s="6"/>
      <c r="S10" s="6"/>
      <c r="T10" s="6"/>
      <c r="U10" s="6"/>
      <c r="V10" s="6"/>
      <c r="W10" s="6"/>
      <c r="X10" s="6"/>
      <c r="Y10" s="6"/>
      <c r="Z10" s="6"/>
      <c r="AA10" s="6"/>
      <c r="AB10" s="6"/>
      <c r="AC10" s="6"/>
      <c r="AD10" s="6"/>
      <c r="AE10" s="6">
        <v>1</v>
      </c>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v>0</v>
      </c>
      <c r="CB10">
        <v>0</v>
      </c>
      <c r="CC10">
        <v>0</v>
      </c>
    </row>
    <row r="11" spans="1:81" x14ac:dyDescent="0.3">
      <c r="A11" s="6" t="s">
        <v>51</v>
      </c>
      <c r="B11" s="6" t="s">
        <v>209</v>
      </c>
      <c r="C11" s="6">
        <v>10</v>
      </c>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v>1</v>
      </c>
      <c r="AO11" s="6"/>
      <c r="AP11" s="6"/>
      <c r="AQ11" s="6"/>
      <c r="AR11" s="6"/>
      <c r="AS11" s="6"/>
      <c r="AT11" s="6"/>
      <c r="AU11" s="6"/>
      <c r="AV11" s="6"/>
      <c r="AW11" s="6"/>
      <c r="AX11" s="6"/>
      <c r="AY11" s="6"/>
      <c r="AZ11" s="6"/>
      <c r="BA11" s="6"/>
      <c r="BB11" s="6"/>
      <c r="BC11" s="6">
        <v>1</v>
      </c>
      <c r="BD11" s="6">
        <v>1</v>
      </c>
      <c r="BE11" s="6"/>
      <c r="BF11" s="6"/>
      <c r="BG11" s="6"/>
      <c r="BH11" s="6"/>
      <c r="BI11" s="6"/>
      <c r="BJ11" s="6"/>
      <c r="BK11" s="6"/>
      <c r="BL11" s="6"/>
      <c r="BM11" s="6"/>
      <c r="BN11" s="6"/>
      <c r="BO11" s="6"/>
      <c r="BP11" s="6"/>
      <c r="BQ11" s="6"/>
      <c r="BR11" s="6"/>
      <c r="BS11" s="6"/>
      <c r="BT11" s="6"/>
      <c r="BU11" s="6"/>
      <c r="BV11" s="6"/>
      <c r="BW11" s="6"/>
      <c r="BX11" s="6"/>
      <c r="BY11" s="6"/>
      <c r="BZ11" s="6"/>
      <c r="CA11">
        <v>0</v>
      </c>
      <c r="CB11">
        <v>0</v>
      </c>
      <c r="CC11">
        <v>0</v>
      </c>
    </row>
    <row r="12" spans="1:81" x14ac:dyDescent="0.3">
      <c r="A12" s="6" t="s">
        <v>51</v>
      </c>
      <c r="B12" s="6" t="s">
        <v>56</v>
      </c>
      <c r="C12" s="6">
        <v>13</v>
      </c>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v>1</v>
      </c>
      <c r="AO12" s="6"/>
      <c r="AP12" s="6"/>
      <c r="AQ12" s="6"/>
      <c r="AR12" s="6"/>
      <c r="AS12" s="6"/>
      <c r="AT12" s="6">
        <v>1</v>
      </c>
      <c r="AU12" s="6"/>
      <c r="AV12" s="6"/>
      <c r="AW12" s="6"/>
      <c r="AX12" s="6"/>
      <c r="AY12" s="6"/>
      <c r="AZ12" s="6"/>
      <c r="BA12" s="6"/>
      <c r="BB12" s="6">
        <v>1</v>
      </c>
      <c r="BC12" s="6"/>
      <c r="BD12" s="6"/>
      <c r="BE12" s="6"/>
      <c r="BF12" s="6"/>
      <c r="BG12" s="6"/>
      <c r="BH12" s="6"/>
      <c r="BI12" s="6"/>
      <c r="BJ12" s="6"/>
      <c r="BK12" s="6"/>
      <c r="BL12" s="6">
        <v>1</v>
      </c>
      <c r="BM12" s="6"/>
      <c r="BN12" s="6">
        <v>1</v>
      </c>
      <c r="BO12" s="6"/>
      <c r="BP12" s="6"/>
      <c r="BQ12" s="6"/>
      <c r="BR12" s="6"/>
      <c r="BS12" s="6"/>
      <c r="BT12" s="6"/>
      <c r="BU12" s="6"/>
      <c r="BV12" s="6">
        <v>1</v>
      </c>
      <c r="BW12" s="6"/>
      <c r="BX12" s="6"/>
      <c r="BY12" s="6"/>
      <c r="BZ12" s="6"/>
      <c r="CA12">
        <v>1</v>
      </c>
      <c r="CB12">
        <v>1</v>
      </c>
      <c r="CC12">
        <v>1</v>
      </c>
    </row>
    <row r="13" spans="1:81" x14ac:dyDescent="0.3">
      <c r="A13" s="6" t="s">
        <v>51</v>
      </c>
      <c r="B13" s="6" t="s">
        <v>57</v>
      </c>
      <c r="C13" s="6">
        <v>15</v>
      </c>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v>1</v>
      </c>
      <c r="AT13" s="6"/>
      <c r="AU13" s="6"/>
      <c r="AV13" s="6"/>
      <c r="AW13" s="6"/>
      <c r="AX13" s="6"/>
      <c r="AY13" s="6"/>
      <c r="AZ13" s="6"/>
      <c r="BA13" s="6">
        <v>1</v>
      </c>
      <c r="BB13" s="6">
        <v>1</v>
      </c>
      <c r="BC13" s="6"/>
      <c r="BD13" s="6"/>
      <c r="BE13" s="6"/>
      <c r="BF13" s="6"/>
      <c r="BG13" s="6"/>
      <c r="BH13" s="6"/>
      <c r="BI13" s="6"/>
      <c r="BJ13" s="6"/>
      <c r="BK13" s="6"/>
      <c r="BL13" s="6"/>
      <c r="BM13" s="6"/>
      <c r="BN13" s="6"/>
      <c r="BO13" s="6"/>
      <c r="BP13" s="6"/>
      <c r="BQ13" s="6"/>
      <c r="BR13" s="6"/>
      <c r="BS13" s="6"/>
      <c r="BT13" s="6"/>
      <c r="BU13" s="6"/>
      <c r="BV13" s="6"/>
      <c r="BW13" s="6"/>
      <c r="BX13" s="6"/>
      <c r="BY13" s="6"/>
      <c r="BZ13" s="6"/>
      <c r="CA13">
        <v>1</v>
      </c>
      <c r="CB13">
        <v>1</v>
      </c>
      <c r="CC13">
        <v>1</v>
      </c>
    </row>
    <row r="14" spans="1:81" x14ac:dyDescent="0.3">
      <c r="A14" s="6" t="s">
        <v>51</v>
      </c>
      <c r="B14" s="6" t="s">
        <v>58</v>
      </c>
      <c r="C14" s="6">
        <v>16</v>
      </c>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v>1</v>
      </c>
      <c r="AT14" s="6"/>
      <c r="AU14" s="6">
        <v>1</v>
      </c>
      <c r="AV14" s="6"/>
      <c r="AW14" s="6"/>
      <c r="AX14" s="6"/>
      <c r="AY14" s="6"/>
      <c r="AZ14" s="6"/>
      <c r="BA14" s="6">
        <v>1</v>
      </c>
      <c r="BB14" s="6">
        <v>1</v>
      </c>
      <c r="BC14" s="6"/>
      <c r="BD14" s="6"/>
      <c r="BE14" s="6"/>
      <c r="BF14" s="6"/>
      <c r="BG14" s="6"/>
      <c r="BH14" s="6"/>
      <c r="BI14" s="6"/>
      <c r="BJ14" s="6"/>
      <c r="BK14" s="6"/>
      <c r="BL14" s="6"/>
      <c r="BM14" s="6">
        <v>1</v>
      </c>
      <c r="BN14" s="6"/>
      <c r="BO14" s="6"/>
      <c r="BP14" s="6"/>
      <c r="BQ14" s="6"/>
      <c r="BR14" s="6"/>
      <c r="BS14" s="6"/>
      <c r="BT14" s="6"/>
      <c r="BU14" s="6"/>
      <c r="BV14" s="6"/>
      <c r="BW14" s="6"/>
      <c r="BX14" s="6"/>
      <c r="BY14" s="6"/>
      <c r="BZ14" s="6"/>
      <c r="CA14">
        <v>1</v>
      </c>
      <c r="CB14">
        <v>1</v>
      </c>
      <c r="CC14">
        <v>1</v>
      </c>
    </row>
    <row r="15" spans="1:81" x14ac:dyDescent="0.3">
      <c r="A15" s="6" t="s">
        <v>51</v>
      </c>
      <c r="B15" s="6" t="s">
        <v>59</v>
      </c>
      <c r="C15" s="6">
        <v>17</v>
      </c>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v>1</v>
      </c>
      <c r="AI15" s="6">
        <v>1</v>
      </c>
      <c r="AJ15" s="6">
        <v>1</v>
      </c>
      <c r="AK15" s="6"/>
      <c r="AL15" s="6"/>
      <c r="AM15" s="6"/>
      <c r="AN15" s="6"/>
      <c r="AO15" s="6">
        <v>1</v>
      </c>
      <c r="AP15" s="6"/>
      <c r="AQ15" s="6"/>
      <c r="AR15" s="6"/>
      <c r="AS15" s="6">
        <v>1</v>
      </c>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v>1</v>
      </c>
      <c r="CB15">
        <v>1</v>
      </c>
      <c r="CC15">
        <v>1</v>
      </c>
    </row>
    <row r="16" spans="1:81" x14ac:dyDescent="0.3">
      <c r="A16" s="6" t="s">
        <v>51</v>
      </c>
      <c r="B16" s="6" t="s">
        <v>60</v>
      </c>
      <c r="C16" s="6">
        <v>18</v>
      </c>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v>1</v>
      </c>
      <c r="AO16" s="6"/>
      <c r="AP16" s="6"/>
      <c r="AQ16" s="6"/>
      <c r="AR16" s="6"/>
      <c r="AS16" s="6"/>
      <c r="AT16" s="6">
        <v>1</v>
      </c>
      <c r="AU16" s="6"/>
      <c r="AV16" s="6"/>
      <c r="AW16" s="6"/>
      <c r="AX16" s="6"/>
      <c r="AY16" s="6"/>
      <c r="AZ16" s="6"/>
      <c r="BA16" s="6"/>
      <c r="BB16" s="6">
        <v>1</v>
      </c>
      <c r="BC16" s="6"/>
      <c r="BD16" s="6"/>
      <c r="BE16" s="6"/>
      <c r="BF16" s="6"/>
      <c r="BG16" s="6"/>
      <c r="BH16" s="6"/>
      <c r="BI16" s="6"/>
      <c r="BJ16" s="6"/>
      <c r="BK16" s="6">
        <v>1</v>
      </c>
      <c r="BL16" s="6">
        <v>1</v>
      </c>
      <c r="BM16" s="6"/>
      <c r="BN16" s="6">
        <v>1</v>
      </c>
      <c r="BO16" s="6"/>
      <c r="BP16" s="6"/>
      <c r="BQ16" s="6"/>
      <c r="BR16" s="6"/>
      <c r="BS16" s="6"/>
      <c r="BT16" s="6"/>
      <c r="BU16" s="6"/>
      <c r="BV16" s="6">
        <v>1</v>
      </c>
      <c r="BW16" s="6"/>
      <c r="BX16" s="6"/>
      <c r="BY16" s="6"/>
      <c r="BZ16" s="6"/>
      <c r="CA16">
        <v>1</v>
      </c>
      <c r="CB16">
        <v>1</v>
      </c>
      <c r="CC16">
        <v>1</v>
      </c>
    </row>
    <row r="17" spans="1:81" x14ac:dyDescent="0.3">
      <c r="A17" s="6" t="s">
        <v>61</v>
      </c>
      <c r="B17" s="6" t="s">
        <v>62</v>
      </c>
      <c r="C17" s="6">
        <v>21</v>
      </c>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v>1</v>
      </c>
      <c r="BC17" s="6"/>
      <c r="BD17" s="6"/>
      <c r="BE17" s="6"/>
      <c r="BF17" s="6"/>
      <c r="BG17" s="6"/>
      <c r="BH17" s="6"/>
      <c r="BI17" s="6"/>
      <c r="BJ17" s="6"/>
      <c r="BK17" s="6"/>
      <c r="BL17" s="6"/>
      <c r="BM17" s="6"/>
      <c r="BN17" s="6"/>
      <c r="BO17" s="6"/>
      <c r="BP17" s="6"/>
      <c r="BQ17" s="6"/>
      <c r="BR17" s="6">
        <v>1</v>
      </c>
      <c r="BS17" s="6">
        <v>1</v>
      </c>
      <c r="BT17" s="6"/>
      <c r="BU17" s="6"/>
      <c r="BV17" s="6"/>
      <c r="BW17" s="6"/>
      <c r="BX17" s="6"/>
      <c r="BY17" s="6"/>
      <c r="BZ17" s="6"/>
      <c r="CA17">
        <v>1</v>
      </c>
      <c r="CB17">
        <v>1</v>
      </c>
      <c r="CC17">
        <v>1</v>
      </c>
    </row>
    <row r="18" spans="1:81" x14ac:dyDescent="0.3">
      <c r="A18" s="6" t="s">
        <v>63</v>
      </c>
      <c r="B18" s="6" t="s">
        <v>64</v>
      </c>
      <c r="C18" s="6">
        <v>22</v>
      </c>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v>1</v>
      </c>
      <c r="BS18" s="6"/>
      <c r="BT18" s="6"/>
      <c r="BU18" s="6"/>
      <c r="BV18" s="6"/>
      <c r="BW18" s="6"/>
      <c r="BX18" s="6"/>
      <c r="BY18" s="6"/>
      <c r="BZ18" s="6"/>
      <c r="CA18">
        <v>0</v>
      </c>
      <c r="CB18">
        <v>1</v>
      </c>
      <c r="CC18">
        <v>1</v>
      </c>
    </row>
    <row r="19" spans="1:81" x14ac:dyDescent="0.3">
      <c r="A19" s="6" t="s">
        <v>63</v>
      </c>
      <c r="B19" s="6" t="s">
        <v>66</v>
      </c>
      <c r="C19" s="6">
        <v>23</v>
      </c>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v>1</v>
      </c>
      <c r="AJ19" s="6"/>
      <c r="AK19" s="6"/>
      <c r="AL19" s="6"/>
      <c r="AM19" s="6"/>
      <c r="AN19" s="6"/>
      <c r="AO19" s="6"/>
      <c r="AP19" s="6"/>
      <c r="AQ19" s="6"/>
      <c r="AR19" s="6"/>
      <c r="AS19" s="6">
        <v>1</v>
      </c>
      <c r="AT19" s="6"/>
      <c r="AU19" s="6">
        <v>1</v>
      </c>
      <c r="AV19" s="6"/>
      <c r="AW19" s="6"/>
      <c r="AX19" s="6"/>
      <c r="AY19" s="6"/>
      <c r="AZ19" s="6"/>
      <c r="BA19" s="6"/>
      <c r="BB19" s="6"/>
      <c r="BC19" s="6"/>
      <c r="BD19" s="6"/>
      <c r="BE19" s="6"/>
      <c r="BF19" s="6"/>
      <c r="BG19" s="6"/>
      <c r="BH19" s="6">
        <v>1</v>
      </c>
      <c r="BI19" s="6"/>
      <c r="BJ19" s="6">
        <v>1</v>
      </c>
      <c r="BK19" s="6"/>
      <c r="BL19" s="6"/>
      <c r="BM19" s="6"/>
      <c r="BN19" s="6"/>
      <c r="BO19" s="6"/>
      <c r="BP19" s="6"/>
      <c r="BQ19" s="6"/>
      <c r="BR19" s="6"/>
      <c r="BS19" s="6"/>
      <c r="BT19" s="6"/>
      <c r="BU19" s="6"/>
      <c r="BV19" s="6"/>
      <c r="BW19" s="6"/>
      <c r="BX19" s="6"/>
      <c r="BY19" s="6"/>
      <c r="BZ19" s="6"/>
      <c r="CA19">
        <v>1</v>
      </c>
      <c r="CB19">
        <v>1</v>
      </c>
      <c r="CC19">
        <v>1</v>
      </c>
    </row>
    <row r="20" spans="1:81" x14ac:dyDescent="0.3">
      <c r="A20" s="6" t="s">
        <v>67</v>
      </c>
      <c r="B20" s="6" t="s">
        <v>68</v>
      </c>
      <c r="C20" s="6">
        <v>24</v>
      </c>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v>1</v>
      </c>
      <c r="AT20" s="6"/>
      <c r="AU20" s="6">
        <v>1</v>
      </c>
      <c r="AV20" s="6"/>
      <c r="AW20" s="6"/>
      <c r="AX20" s="6"/>
      <c r="AY20" s="6"/>
      <c r="AZ20" s="6"/>
      <c r="BA20" s="6"/>
      <c r="BB20" s="6"/>
      <c r="BC20" s="6"/>
      <c r="BD20" s="6"/>
      <c r="BE20" s="6"/>
      <c r="BF20" s="6"/>
      <c r="BG20" s="6"/>
      <c r="BH20" s="6">
        <v>1</v>
      </c>
      <c r="BI20" s="6"/>
      <c r="BJ20" s="6">
        <v>1</v>
      </c>
      <c r="BK20" s="6"/>
      <c r="BL20" s="6"/>
      <c r="BM20" s="6"/>
      <c r="BN20" s="6"/>
      <c r="BO20" s="6"/>
      <c r="BP20" s="6"/>
      <c r="BQ20" s="6"/>
      <c r="BR20" s="6"/>
      <c r="BS20" s="6"/>
      <c r="BT20" s="6"/>
      <c r="BU20" s="6"/>
      <c r="BV20" s="6">
        <v>1</v>
      </c>
      <c r="BW20" s="6"/>
      <c r="BX20" s="6"/>
      <c r="BY20" s="6"/>
      <c r="BZ20" s="6"/>
      <c r="CA20">
        <v>1</v>
      </c>
      <c r="CB20">
        <v>1</v>
      </c>
      <c r="CC20">
        <v>1</v>
      </c>
    </row>
    <row r="21" spans="1:81" x14ac:dyDescent="0.3">
      <c r="A21" s="6" t="s">
        <v>63</v>
      </c>
      <c r="B21" s="6" t="s">
        <v>69</v>
      </c>
      <c r="C21" s="6">
        <v>25</v>
      </c>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v>1</v>
      </c>
      <c r="AI21" s="6">
        <v>1</v>
      </c>
      <c r="AJ21" s="6">
        <v>1</v>
      </c>
      <c r="AK21" s="6"/>
      <c r="AL21" s="6"/>
      <c r="AM21" s="6"/>
      <c r="AN21" s="6"/>
      <c r="AO21" s="6">
        <v>1</v>
      </c>
      <c r="AP21" s="6">
        <v>1</v>
      </c>
      <c r="AQ21" s="6"/>
      <c r="AR21" s="6"/>
      <c r="AS21" s="6">
        <v>1</v>
      </c>
      <c r="AT21" s="6"/>
      <c r="AU21" s="6">
        <v>1</v>
      </c>
      <c r="AV21" s="6">
        <v>1</v>
      </c>
      <c r="AW21" s="6"/>
      <c r="AX21" s="6"/>
      <c r="AY21" s="6"/>
      <c r="AZ21" s="6"/>
      <c r="BA21" s="6">
        <v>1</v>
      </c>
      <c r="BB21" s="6">
        <v>1</v>
      </c>
      <c r="BC21" s="6">
        <v>1</v>
      </c>
      <c r="BD21" s="6"/>
      <c r="BE21" s="6"/>
      <c r="BF21" s="6"/>
      <c r="BG21" s="6"/>
      <c r="BH21" s="6"/>
      <c r="BI21" s="6">
        <v>1</v>
      </c>
      <c r="BJ21" s="6"/>
      <c r="BK21" s="6">
        <v>1</v>
      </c>
      <c r="BL21" s="6"/>
      <c r="BM21" s="6">
        <v>1</v>
      </c>
      <c r="BN21" s="6"/>
      <c r="BO21" s="6"/>
      <c r="BP21" s="6"/>
      <c r="BQ21" s="6"/>
      <c r="BR21" s="6">
        <v>1</v>
      </c>
      <c r="BS21" s="6">
        <v>1</v>
      </c>
      <c r="BT21" s="6"/>
      <c r="BU21" s="6">
        <v>1</v>
      </c>
      <c r="BV21" s="6">
        <v>1</v>
      </c>
      <c r="BW21" s="6"/>
      <c r="BX21" s="6"/>
      <c r="BY21" s="6">
        <v>1</v>
      </c>
      <c r="BZ21" s="6"/>
      <c r="CA21">
        <v>1</v>
      </c>
      <c r="CB21">
        <v>1</v>
      </c>
      <c r="CC21">
        <v>1</v>
      </c>
    </row>
    <row r="22" spans="1:81" x14ac:dyDescent="0.3">
      <c r="A22" s="6" t="s">
        <v>63</v>
      </c>
      <c r="B22" s="6" t="s">
        <v>70</v>
      </c>
      <c r="C22" s="6">
        <v>26</v>
      </c>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v>1</v>
      </c>
      <c r="AI22" s="6">
        <v>1</v>
      </c>
      <c r="AJ22" s="6">
        <v>1</v>
      </c>
      <c r="AK22" s="6"/>
      <c r="AL22" s="6"/>
      <c r="AM22" s="6"/>
      <c r="AN22" s="6"/>
      <c r="AO22" s="6"/>
      <c r="AP22" s="6"/>
      <c r="AQ22" s="6"/>
      <c r="AR22" s="6"/>
      <c r="AS22" s="6"/>
      <c r="AT22" s="6"/>
      <c r="AU22" s="6"/>
      <c r="AV22" s="6">
        <v>1</v>
      </c>
      <c r="AW22" s="6"/>
      <c r="AX22" s="6"/>
      <c r="AY22" s="6"/>
      <c r="AZ22" s="6"/>
      <c r="BA22" s="6">
        <v>1</v>
      </c>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v>1</v>
      </c>
      <c r="CB22">
        <v>1</v>
      </c>
      <c r="CC22">
        <v>1</v>
      </c>
    </row>
    <row r="23" spans="1:81" x14ac:dyDescent="0.3">
      <c r="A23" s="6" t="s">
        <v>63</v>
      </c>
      <c r="B23" s="6" t="s">
        <v>71</v>
      </c>
      <c r="C23" s="6">
        <v>27</v>
      </c>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v>1</v>
      </c>
      <c r="AI23" s="6">
        <v>1</v>
      </c>
      <c r="AJ23" s="6">
        <v>1</v>
      </c>
      <c r="AK23" s="6">
        <v>1</v>
      </c>
      <c r="AL23" s="6">
        <v>1</v>
      </c>
      <c r="AM23" s="6"/>
      <c r="AN23" s="6"/>
      <c r="AO23" s="6">
        <v>1</v>
      </c>
      <c r="AP23" s="6">
        <v>1</v>
      </c>
      <c r="AQ23" s="6"/>
      <c r="AR23" s="6"/>
      <c r="AS23" s="6">
        <v>1</v>
      </c>
      <c r="AT23" s="6"/>
      <c r="AU23" s="6">
        <v>1</v>
      </c>
      <c r="AV23" s="6">
        <v>1</v>
      </c>
      <c r="AW23" s="6"/>
      <c r="AX23" s="6"/>
      <c r="AY23" s="6"/>
      <c r="AZ23" s="6"/>
      <c r="BA23" s="6">
        <v>1</v>
      </c>
      <c r="BB23" s="6"/>
      <c r="BC23" s="6"/>
      <c r="BD23" s="6"/>
      <c r="BE23" s="6"/>
      <c r="BF23" s="6"/>
      <c r="BG23" s="6"/>
      <c r="BH23" s="6"/>
      <c r="BI23" s="6">
        <v>1</v>
      </c>
      <c r="BJ23" s="6"/>
      <c r="BK23" s="6"/>
      <c r="BL23" s="6"/>
      <c r="BM23" s="6">
        <v>1</v>
      </c>
      <c r="BN23" s="6"/>
      <c r="BO23" s="6"/>
      <c r="BP23" s="6"/>
      <c r="BQ23" s="6"/>
      <c r="BR23" s="6"/>
      <c r="BS23" s="6"/>
      <c r="BT23" s="6"/>
      <c r="BU23" s="6">
        <v>1</v>
      </c>
      <c r="BV23" s="6"/>
      <c r="BW23" s="6"/>
      <c r="BX23" s="6"/>
      <c r="BY23" s="6"/>
      <c r="BZ23" s="6"/>
      <c r="CA23">
        <v>1</v>
      </c>
      <c r="CB23">
        <v>1</v>
      </c>
      <c r="CC23">
        <v>1</v>
      </c>
    </row>
    <row r="24" spans="1:81" x14ac:dyDescent="0.3">
      <c r="A24" s="6" t="s">
        <v>63</v>
      </c>
      <c r="B24" s="6" t="s">
        <v>72</v>
      </c>
      <c r="C24" s="6">
        <v>28</v>
      </c>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v>1</v>
      </c>
      <c r="AT24" s="6"/>
      <c r="AU24" s="6"/>
      <c r="AV24" s="6"/>
      <c r="AW24" s="6"/>
      <c r="AX24" s="6"/>
      <c r="AY24" s="6"/>
      <c r="AZ24" s="6"/>
      <c r="BA24" s="6">
        <v>1</v>
      </c>
      <c r="BB24" s="6">
        <v>1</v>
      </c>
      <c r="BC24" s="6"/>
      <c r="BD24" s="6"/>
      <c r="BE24" s="6"/>
      <c r="BF24" s="6"/>
      <c r="BG24" s="6"/>
      <c r="BH24" s="6"/>
      <c r="BI24" s="6"/>
      <c r="BJ24" s="6"/>
      <c r="BK24" s="6"/>
      <c r="BL24" s="6"/>
      <c r="BM24" s="6"/>
      <c r="BN24" s="6"/>
      <c r="BO24" s="6"/>
      <c r="BP24" s="6">
        <v>1</v>
      </c>
      <c r="BQ24" s="6"/>
      <c r="BR24" s="6"/>
      <c r="BS24" s="6"/>
      <c r="BT24" s="6"/>
      <c r="BU24" s="6"/>
      <c r="BV24" s="6"/>
      <c r="BW24" s="6"/>
      <c r="BX24" s="6"/>
      <c r="BY24" s="6"/>
      <c r="BZ24" s="6"/>
      <c r="CA24">
        <v>1</v>
      </c>
      <c r="CB24">
        <v>1</v>
      </c>
      <c r="CC24">
        <v>1</v>
      </c>
    </row>
    <row r="25" spans="1:81" x14ac:dyDescent="0.3">
      <c r="A25" s="6" t="s">
        <v>63</v>
      </c>
      <c r="B25" s="6" t="s">
        <v>73</v>
      </c>
      <c r="C25" s="6">
        <v>29</v>
      </c>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v>1</v>
      </c>
      <c r="AI25" s="6">
        <v>1</v>
      </c>
      <c r="AJ25" s="6">
        <v>1</v>
      </c>
      <c r="AK25" s="6"/>
      <c r="AL25" s="6"/>
      <c r="AM25" s="6"/>
      <c r="AN25" s="6"/>
      <c r="AO25" s="6">
        <v>1</v>
      </c>
      <c r="AP25" s="6"/>
      <c r="AQ25" s="6"/>
      <c r="AR25" s="6"/>
      <c r="AS25" s="6">
        <v>1</v>
      </c>
      <c r="AT25" s="6"/>
      <c r="AU25" s="6">
        <v>1</v>
      </c>
      <c r="AV25" s="6"/>
      <c r="AW25" s="6"/>
      <c r="AX25" s="6"/>
      <c r="AY25" s="6"/>
      <c r="AZ25" s="6"/>
      <c r="BA25" s="6">
        <v>1</v>
      </c>
      <c r="BB25" s="6"/>
      <c r="BC25" s="6"/>
      <c r="BD25" s="6"/>
      <c r="BE25" s="6"/>
      <c r="BF25" s="6"/>
      <c r="BG25" s="6"/>
      <c r="BH25" s="6"/>
      <c r="BI25" s="6">
        <v>1</v>
      </c>
      <c r="BJ25" s="6"/>
      <c r="BK25" s="6"/>
      <c r="BL25" s="6"/>
      <c r="BM25" s="6">
        <v>1</v>
      </c>
      <c r="BN25" s="6"/>
      <c r="BO25" s="6"/>
      <c r="BP25" s="6"/>
      <c r="BQ25" s="6"/>
      <c r="BR25" s="6"/>
      <c r="BS25" s="6"/>
      <c r="BT25" s="6"/>
      <c r="BU25" s="6">
        <v>1</v>
      </c>
      <c r="BV25" s="6">
        <v>1</v>
      </c>
      <c r="BW25" s="6"/>
      <c r="BX25" s="6"/>
      <c r="BY25" s="6"/>
      <c r="BZ25" s="6"/>
      <c r="CA25">
        <v>1</v>
      </c>
      <c r="CB25">
        <v>1</v>
      </c>
      <c r="CC25">
        <v>1</v>
      </c>
    </row>
    <row r="26" spans="1:81" x14ac:dyDescent="0.3">
      <c r="A26" s="6" t="s">
        <v>63</v>
      </c>
      <c r="B26" s="6" t="s">
        <v>74</v>
      </c>
      <c r="C26" s="6">
        <v>30</v>
      </c>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v>1</v>
      </c>
      <c r="AI26" s="6">
        <v>1</v>
      </c>
      <c r="AJ26" s="6">
        <v>1</v>
      </c>
      <c r="AK26" s="6"/>
      <c r="AL26" s="6">
        <v>1</v>
      </c>
      <c r="AM26" s="6"/>
      <c r="AN26" s="6"/>
      <c r="AO26" s="6">
        <v>1</v>
      </c>
      <c r="AP26" s="6"/>
      <c r="AQ26" s="6"/>
      <c r="AR26" s="6"/>
      <c r="AS26" s="6">
        <v>1</v>
      </c>
      <c r="AT26" s="6"/>
      <c r="AU26" s="6">
        <v>1</v>
      </c>
      <c r="AV26" s="6">
        <v>1</v>
      </c>
      <c r="AW26" s="6"/>
      <c r="AX26" s="6"/>
      <c r="AY26" s="6"/>
      <c r="AZ26" s="6"/>
      <c r="BA26" s="6">
        <v>1</v>
      </c>
      <c r="BB26" s="6"/>
      <c r="BC26" s="6"/>
      <c r="BD26" s="6"/>
      <c r="BE26" s="6"/>
      <c r="BF26" s="6"/>
      <c r="BG26" s="6"/>
      <c r="BH26" s="6"/>
      <c r="BI26" s="6">
        <v>1</v>
      </c>
      <c r="BJ26" s="6">
        <v>1</v>
      </c>
      <c r="BK26" s="6"/>
      <c r="BL26" s="6"/>
      <c r="BM26" s="6">
        <v>1</v>
      </c>
      <c r="BN26" s="6"/>
      <c r="BO26" s="6"/>
      <c r="BP26" s="6"/>
      <c r="BQ26" s="6"/>
      <c r="BR26" s="6">
        <v>1</v>
      </c>
      <c r="BS26" s="6"/>
      <c r="BT26" s="6"/>
      <c r="BU26" s="6">
        <v>1</v>
      </c>
      <c r="BV26" s="6"/>
      <c r="BW26" s="6"/>
      <c r="BX26" s="6"/>
      <c r="BY26" s="6"/>
      <c r="BZ26" s="6"/>
      <c r="CA26">
        <v>1</v>
      </c>
      <c r="CB26">
        <v>1</v>
      </c>
      <c r="CC26">
        <v>1</v>
      </c>
    </row>
    <row r="27" spans="1:81" x14ac:dyDescent="0.3">
      <c r="A27" s="6" t="s">
        <v>63</v>
      </c>
      <c r="B27" s="6" t="s">
        <v>75</v>
      </c>
      <c r="C27" s="6">
        <v>31</v>
      </c>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v>1</v>
      </c>
      <c r="BS27" s="6"/>
      <c r="BT27" s="6"/>
      <c r="BU27" s="6"/>
      <c r="BV27" s="6"/>
      <c r="BW27" s="6"/>
      <c r="BX27" s="6"/>
      <c r="BY27" s="6"/>
      <c r="BZ27" s="6"/>
      <c r="CA27">
        <v>0</v>
      </c>
      <c r="CB27">
        <v>1</v>
      </c>
      <c r="CC27">
        <v>1</v>
      </c>
    </row>
    <row r="28" spans="1:81" x14ac:dyDescent="0.3">
      <c r="A28" s="6" t="s">
        <v>63</v>
      </c>
      <c r="B28" s="6" t="s">
        <v>76</v>
      </c>
      <c r="C28" s="6">
        <v>32</v>
      </c>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v>1</v>
      </c>
      <c r="AI28" s="6">
        <v>1</v>
      </c>
      <c r="AJ28" s="6">
        <v>1</v>
      </c>
      <c r="AK28" s="6"/>
      <c r="AL28" s="6"/>
      <c r="AM28" s="6"/>
      <c r="AN28" s="6"/>
      <c r="AO28" s="6">
        <v>1</v>
      </c>
      <c r="AP28" s="6"/>
      <c r="AQ28" s="6"/>
      <c r="AR28" s="6"/>
      <c r="AS28" s="6">
        <v>1</v>
      </c>
      <c r="AT28" s="6"/>
      <c r="AU28" s="6">
        <v>1</v>
      </c>
      <c r="AV28" s="6">
        <v>1</v>
      </c>
      <c r="AW28" s="6"/>
      <c r="AX28" s="6"/>
      <c r="AY28" s="6"/>
      <c r="AZ28" s="6"/>
      <c r="BA28" s="6">
        <v>1</v>
      </c>
      <c r="BB28" s="6"/>
      <c r="BC28" s="6"/>
      <c r="BD28" s="6"/>
      <c r="BE28" s="6"/>
      <c r="BF28" s="6"/>
      <c r="BG28" s="6"/>
      <c r="BH28" s="6"/>
      <c r="BI28" s="6"/>
      <c r="BJ28" s="6"/>
      <c r="BK28" s="6"/>
      <c r="BL28" s="6"/>
      <c r="BM28" s="6">
        <v>1</v>
      </c>
      <c r="BN28" s="6"/>
      <c r="BO28" s="6"/>
      <c r="BP28" s="6"/>
      <c r="BQ28" s="6"/>
      <c r="BR28" s="6"/>
      <c r="BS28" s="6"/>
      <c r="BT28" s="6"/>
      <c r="BU28" s="6">
        <v>1</v>
      </c>
      <c r="BV28" s="6"/>
      <c r="BW28" s="6"/>
      <c r="BX28" s="6"/>
      <c r="BY28" s="6"/>
      <c r="BZ28" s="6"/>
      <c r="CA28">
        <v>1</v>
      </c>
      <c r="CB28">
        <v>1</v>
      </c>
      <c r="CC28">
        <v>1</v>
      </c>
    </row>
    <row r="29" spans="1:81" x14ac:dyDescent="0.3">
      <c r="A29" s="6" t="s">
        <v>63</v>
      </c>
      <c r="B29" s="6" t="s">
        <v>77</v>
      </c>
      <c r="C29" s="6">
        <v>33</v>
      </c>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v>1</v>
      </c>
      <c r="BB29" s="6"/>
      <c r="BC29" s="6"/>
      <c r="BD29" s="6"/>
      <c r="BE29" s="6"/>
      <c r="BF29" s="6"/>
      <c r="BG29" s="6"/>
      <c r="BH29" s="6">
        <v>1</v>
      </c>
      <c r="BI29" s="6"/>
      <c r="BJ29" s="6">
        <v>1</v>
      </c>
      <c r="BK29" s="6"/>
      <c r="BL29" s="6"/>
      <c r="BM29" s="6"/>
      <c r="BN29" s="6"/>
      <c r="BO29" s="6"/>
      <c r="BP29" s="6"/>
      <c r="BQ29" s="6"/>
      <c r="BR29" s="6"/>
      <c r="BS29" s="6"/>
      <c r="BT29" s="6"/>
      <c r="BU29" s="6"/>
      <c r="BV29" s="6"/>
      <c r="BW29" s="6"/>
      <c r="BX29" s="6"/>
      <c r="BY29" s="6"/>
      <c r="BZ29" s="6"/>
      <c r="CA29">
        <v>0</v>
      </c>
      <c r="CB29">
        <v>1</v>
      </c>
      <c r="CC29">
        <v>1</v>
      </c>
    </row>
    <row r="30" spans="1:81" x14ac:dyDescent="0.3">
      <c r="A30" s="6" t="s">
        <v>78</v>
      </c>
      <c r="B30" s="6" t="s">
        <v>79</v>
      </c>
      <c r="C30" s="6">
        <v>34</v>
      </c>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v>1</v>
      </c>
      <c r="AN30" s="6">
        <v>1</v>
      </c>
      <c r="AO30" s="6"/>
      <c r="AP30" s="6"/>
      <c r="AQ30" s="6"/>
      <c r="AR30" s="6"/>
      <c r="AS30" s="6"/>
      <c r="AT30" s="6">
        <v>1</v>
      </c>
      <c r="AU30" s="6"/>
      <c r="AV30" s="6"/>
      <c r="AW30" s="6"/>
      <c r="AX30" s="6"/>
      <c r="AY30" s="6"/>
      <c r="AZ30" s="6"/>
      <c r="BA30" s="6"/>
      <c r="BB30" s="6">
        <v>1</v>
      </c>
      <c r="BC30" s="6">
        <v>1</v>
      </c>
      <c r="BD30" s="6"/>
      <c r="BE30" s="6"/>
      <c r="BF30" s="6"/>
      <c r="BG30" s="6"/>
      <c r="BH30" s="6"/>
      <c r="BI30" s="6"/>
      <c r="BJ30" s="6"/>
      <c r="BK30" s="6">
        <v>1</v>
      </c>
      <c r="BL30" s="6">
        <v>1</v>
      </c>
      <c r="BM30" s="6"/>
      <c r="BN30" s="6">
        <v>1</v>
      </c>
      <c r="BO30" s="6"/>
      <c r="BP30" s="6"/>
      <c r="BQ30" s="6"/>
      <c r="BR30" s="6"/>
      <c r="BS30" s="6"/>
      <c r="BT30" s="6"/>
      <c r="BU30" s="6"/>
      <c r="BV30" s="6">
        <v>1</v>
      </c>
      <c r="BW30" s="6"/>
      <c r="BX30" s="6"/>
      <c r="BY30" s="6"/>
      <c r="BZ30" s="6"/>
      <c r="CA30">
        <v>1</v>
      </c>
      <c r="CB30">
        <v>1</v>
      </c>
      <c r="CC30">
        <v>1</v>
      </c>
    </row>
    <row r="31" spans="1:81" x14ac:dyDescent="0.3">
      <c r="A31" s="6" t="s">
        <v>78</v>
      </c>
      <c r="B31" s="6" t="s">
        <v>80</v>
      </c>
      <c r="C31" s="6">
        <v>35</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v>1</v>
      </c>
      <c r="AN31" s="6">
        <v>1</v>
      </c>
      <c r="AO31" s="6"/>
      <c r="AP31" s="6"/>
      <c r="AQ31" s="6"/>
      <c r="AR31" s="6"/>
      <c r="AS31" s="6"/>
      <c r="AT31" s="6">
        <v>1</v>
      </c>
      <c r="AU31" s="6"/>
      <c r="AV31" s="6"/>
      <c r="AW31" s="6"/>
      <c r="AX31" s="6"/>
      <c r="AY31" s="6"/>
      <c r="AZ31" s="6"/>
      <c r="BA31" s="6"/>
      <c r="BB31" s="6">
        <v>1</v>
      </c>
      <c r="BC31" s="6">
        <v>1</v>
      </c>
      <c r="BD31" s="6"/>
      <c r="BE31" s="6"/>
      <c r="BF31" s="6"/>
      <c r="BG31" s="6"/>
      <c r="BH31" s="6"/>
      <c r="BI31" s="6"/>
      <c r="BJ31" s="6"/>
      <c r="BK31" s="6">
        <v>1</v>
      </c>
      <c r="BL31" s="6">
        <v>1</v>
      </c>
      <c r="BM31" s="6"/>
      <c r="BN31" s="6">
        <v>1</v>
      </c>
      <c r="BO31" s="6"/>
      <c r="BP31" s="6"/>
      <c r="BQ31" s="6"/>
      <c r="BR31" s="6"/>
      <c r="BS31" s="6"/>
      <c r="BT31" s="6"/>
      <c r="BU31" s="6"/>
      <c r="BV31" s="6">
        <v>1</v>
      </c>
      <c r="BW31" s="6"/>
      <c r="BX31" s="6"/>
      <c r="BY31" s="6"/>
      <c r="BZ31" s="6"/>
      <c r="CA31">
        <v>1</v>
      </c>
      <c r="CB31">
        <v>1</v>
      </c>
      <c r="CC31">
        <v>1</v>
      </c>
    </row>
    <row r="32" spans="1:81" x14ac:dyDescent="0.3">
      <c r="A32" s="6" t="s">
        <v>78</v>
      </c>
      <c r="B32" s="6" t="s">
        <v>81</v>
      </c>
      <c r="C32" s="6">
        <v>36</v>
      </c>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v>1</v>
      </c>
      <c r="AO32" s="6"/>
      <c r="AP32" s="6"/>
      <c r="AQ32" s="6"/>
      <c r="AR32" s="6"/>
      <c r="AS32" s="6"/>
      <c r="AT32" s="6"/>
      <c r="AU32" s="6"/>
      <c r="AV32" s="6"/>
      <c r="AW32" s="6"/>
      <c r="AX32" s="6">
        <v>1</v>
      </c>
      <c r="AY32" s="6"/>
      <c r="AZ32" s="6"/>
      <c r="BA32" s="6"/>
      <c r="BB32" s="6">
        <v>1</v>
      </c>
      <c r="BC32" s="6">
        <v>1</v>
      </c>
      <c r="BD32" s="6"/>
      <c r="BE32" s="6"/>
      <c r="BF32" s="6">
        <v>1</v>
      </c>
      <c r="BG32" s="6">
        <v>1</v>
      </c>
      <c r="BH32" s="6"/>
      <c r="BI32" s="6"/>
      <c r="BJ32" s="6"/>
      <c r="BK32" s="6"/>
      <c r="BL32" s="6"/>
      <c r="BM32" s="6"/>
      <c r="BN32" s="6"/>
      <c r="BO32" s="6"/>
      <c r="BP32" s="6"/>
      <c r="BQ32" s="6"/>
      <c r="BR32" s="6"/>
      <c r="BS32" s="6"/>
      <c r="BT32" s="6"/>
      <c r="BU32" s="6"/>
      <c r="BV32" s="6"/>
      <c r="BW32" s="6"/>
      <c r="BX32" s="6"/>
      <c r="BY32" s="6"/>
      <c r="BZ32" s="6">
        <v>1</v>
      </c>
      <c r="CA32">
        <v>1</v>
      </c>
      <c r="CB32">
        <v>0</v>
      </c>
      <c r="CC32">
        <v>1</v>
      </c>
    </row>
    <row r="33" spans="1:81" x14ac:dyDescent="0.3">
      <c r="A33" s="6" t="s">
        <v>78</v>
      </c>
      <c r="B33" s="6" t="s">
        <v>82</v>
      </c>
      <c r="C33" s="6">
        <v>37</v>
      </c>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v>1</v>
      </c>
      <c r="BC33" s="6"/>
      <c r="BD33" s="6"/>
      <c r="BE33" s="6"/>
      <c r="BF33" s="6"/>
      <c r="BG33" s="6"/>
      <c r="BH33" s="6"/>
      <c r="BI33" s="6"/>
      <c r="BJ33" s="6"/>
      <c r="BK33" s="6">
        <v>1</v>
      </c>
      <c r="BL33" s="6">
        <v>1</v>
      </c>
      <c r="BM33" s="6"/>
      <c r="BN33" s="6"/>
      <c r="BO33" s="6"/>
      <c r="BP33" s="6"/>
      <c r="BQ33" s="6"/>
      <c r="BR33" s="6"/>
      <c r="BS33" s="6"/>
      <c r="BT33" s="6"/>
      <c r="BU33" s="6"/>
      <c r="BV33" s="6"/>
      <c r="BW33" s="6"/>
      <c r="BX33" s="6"/>
      <c r="BY33" s="6"/>
      <c r="BZ33" s="6"/>
      <c r="CA33">
        <v>1</v>
      </c>
      <c r="CB33">
        <v>1</v>
      </c>
      <c r="CC33">
        <v>1</v>
      </c>
    </row>
    <row r="34" spans="1:81" x14ac:dyDescent="0.3">
      <c r="A34" s="6" t="s">
        <v>83</v>
      </c>
      <c r="B34" s="6" t="s">
        <v>84</v>
      </c>
      <c r="C34" s="6">
        <v>38</v>
      </c>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v>1</v>
      </c>
      <c r="AO34" s="6"/>
      <c r="AP34" s="6"/>
      <c r="AQ34" s="6">
        <v>1</v>
      </c>
      <c r="AR34" s="6">
        <v>1</v>
      </c>
      <c r="AS34" s="6"/>
      <c r="AT34" s="6"/>
      <c r="AU34" s="6"/>
      <c r="AV34" s="6"/>
      <c r="AW34" s="6"/>
      <c r="AX34" s="6">
        <v>1</v>
      </c>
      <c r="AY34" s="6"/>
      <c r="AZ34" s="6"/>
      <c r="BA34" s="6"/>
      <c r="BB34" s="6"/>
      <c r="BC34" s="6">
        <v>1</v>
      </c>
      <c r="BD34" s="6"/>
      <c r="BE34" s="6">
        <v>1</v>
      </c>
      <c r="BF34" s="6">
        <v>1</v>
      </c>
      <c r="BG34" s="6">
        <v>1</v>
      </c>
      <c r="BH34" s="6"/>
      <c r="BI34" s="6"/>
      <c r="BJ34" s="6"/>
      <c r="BK34" s="6"/>
      <c r="BL34" s="6"/>
      <c r="BM34" s="6"/>
      <c r="BN34" s="6"/>
      <c r="BO34" s="6"/>
      <c r="BP34" s="6"/>
      <c r="BQ34" s="6"/>
      <c r="BR34" s="6"/>
      <c r="BS34" s="6"/>
      <c r="BT34" s="6"/>
      <c r="BU34" s="6"/>
      <c r="BV34" s="6"/>
      <c r="BW34" s="6">
        <v>1</v>
      </c>
      <c r="BX34" s="6">
        <v>1</v>
      </c>
      <c r="BY34" s="6"/>
      <c r="BZ34" s="6">
        <v>1</v>
      </c>
      <c r="CA34">
        <v>1</v>
      </c>
      <c r="CB34">
        <v>0</v>
      </c>
      <c r="CC34">
        <v>1</v>
      </c>
    </row>
    <row r="35" spans="1:81" x14ac:dyDescent="0.3">
      <c r="A35" s="6" t="s">
        <v>78</v>
      </c>
      <c r="B35" s="6" t="s">
        <v>85</v>
      </c>
      <c r="C35" s="6">
        <v>39</v>
      </c>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v>1</v>
      </c>
      <c r="AI35" s="6"/>
      <c r="AJ35" s="6">
        <v>1</v>
      </c>
      <c r="AK35" s="6"/>
      <c r="AL35" s="6"/>
      <c r="AM35" s="6"/>
      <c r="AN35" s="6"/>
      <c r="AO35" s="6">
        <v>1</v>
      </c>
      <c r="AP35" s="6"/>
      <c r="AQ35" s="6"/>
      <c r="AR35" s="6"/>
      <c r="AS35" s="6">
        <v>1</v>
      </c>
      <c r="AT35" s="6"/>
      <c r="AU35" s="6">
        <v>1</v>
      </c>
      <c r="AV35" s="6">
        <v>1</v>
      </c>
      <c r="AW35" s="6"/>
      <c r="AX35" s="6">
        <v>1</v>
      </c>
      <c r="AY35" s="6"/>
      <c r="AZ35" s="6"/>
      <c r="BA35" s="6">
        <v>1</v>
      </c>
      <c r="BB35" s="6"/>
      <c r="BC35" s="6">
        <v>1</v>
      </c>
      <c r="BD35" s="6"/>
      <c r="BE35" s="6"/>
      <c r="BF35" s="6"/>
      <c r="BG35" s="6"/>
      <c r="BH35" s="6"/>
      <c r="BI35" s="6">
        <v>1</v>
      </c>
      <c r="BJ35" s="6">
        <v>1</v>
      </c>
      <c r="BK35" s="6">
        <v>1</v>
      </c>
      <c r="BL35" s="6"/>
      <c r="BM35" s="6">
        <v>1</v>
      </c>
      <c r="BN35" s="6"/>
      <c r="BO35" s="6"/>
      <c r="BP35" s="6"/>
      <c r="BQ35" s="6"/>
      <c r="BR35" s="6">
        <v>1</v>
      </c>
      <c r="BS35" s="6"/>
      <c r="BT35" s="6"/>
      <c r="BU35" s="6">
        <v>1</v>
      </c>
      <c r="BV35" s="6"/>
      <c r="BW35" s="6"/>
      <c r="BX35" s="6"/>
      <c r="BY35" s="6">
        <v>1</v>
      </c>
      <c r="BZ35" s="6"/>
      <c r="CA35">
        <v>1</v>
      </c>
      <c r="CB35">
        <v>1</v>
      </c>
      <c r="CC35">
        <v>1</v>
      </c>
    </row>
    <row r="36" spans="1:81" x14ac:dyDescent="0.3">
      <c r="A36" s="6" t="s">
        <v>78</v>
      </c>
      <c r="B36" s="6" t="s">
        <v>86</v>
      </c>
      <c r="C36" s="6">
        <v>40</v>
      </c>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v>1</v>
      </c>
      <c r="AV36" s="6"/>
      <c r="AW36" s="6"/>
      <c r="AX36" s="6"/>
      <c r="AY36" s="6"/>
      <c r="AZ36" s="6"/>
      <c r="BA36" s="6"/>
      <c r="BB36" s="6"/>
      <c r="BC36" s="6"/>
      <c r="BD36" s="6"/>
      <c r="BE36" s="6"/>
      <c r="BF36" s="6"/>
      <c r="BG36" s="6"/>
      <c r="BH36" s="6">
        <v>1</v>
      </c>
      <c r="BI36" s="6"/>
      <c r="BJ36" s="6">
        <v>1</v>
      </c>
      <c r="BK36" s="6"/>
      <c r="BL36" s="6"/>
      <c r="BM36" s="6"/>
      <c r="BN36" s="6"/>
      <c r="BO36" s="6"/>
      <c r="BP36" s="6"/>
      <c r="BQ36" s="6"/>
      <c r="BR36" s="6"/>
      <c r="BS36" s="6"/>
      <c r="BT36" s="6"/>
      <c r="BU36" s="6"/>
      <c r="BV36" s="6"/>
      <c r="BW36" s="6"/>
      <c r="BX36" s="6"/>
      <c r="BY36" s="6"/>
      <c r="BZ36" s="6"/>
      <c r="CA36">
        <v>0</v>
      </c>
      <c r="CB36">
        <v>1</v>
      </c>
      <c r="CC36">
        <v>1</v>
      </c>
    </row>
    <row r="37" spans="1:81" x14ac:dyDescent="0.3">
      <c r="A37" s="6" t="s">
        <v>78</v>
      </c>
      <c r="B37" s="6" t="s">
        <v>87</v>
      </c>
      <c r="C37" s="6">
        <v>41</v>
      </c>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v>1</v>
      </c>
      <c r="AM37" s="6"/>
      <c r="AN37" s="6"/>
      <c r="AO37" s="6"/>
      <c r="AP37" s="6"/>
      <c r="AQ37" s="6"/>
      <c r="AR37" s="6"/>
      <c r="AS37" s="6">
        <v>1</v>
      </c>
      <c r="AT37" s="6"/>
      <c r="AU37" s="6"/>
      <c r="AV37" s="6">
        <v>1</v>
      </c>
      <c r="AW37" s="6"/>
      <c r="AX37" s="6"/>
      <c r="AY37" s="6"/>
      <c r="AZ37" s="6"/>
      <c r="BA37" s="6">
        <v>1</v>
      </c>
      <c r="BB37" s="6">
        <v>1</v>
      </c>
      <c r="BC37" s="6"/>
      <c r="BD37" s="6"/>
      <c r="BE37" s="6"/>
      <c r="BF37" s="6"/>
      <c r="BG37" s="6"/>
      <c r="BH37" s="6"/>
      <c r="BI37" s="6"/>
      <c r="BJ37" s="6"/>
      <c r="BK37" s="6"/>
      <c r="BL37" s="6"/>
      <c r="BM37" s="6">
        <v>1</v>
      </c>
      <c r="BN37" s="6"/>
      <c r="BO37" s="6"/>
      <c r="BP37" s="6"/>
      <c r="BQ37" s="6"/>
      <c r="BR37" s="6"/>
      <c r="BS37" s="6"/>
      <c r="BT37" s="6"/>
      <c r="BU37" s="6"/>
      <c r="BV37" s="6"/>
      <c r="BW37" s="6"/>
      <c r="BX37" s="6"/>
      <c r="BY37" s="6"/>
      <c r="BZ37" s="6"/>
      <c r="CA37">
        <v>1</v>
      </c>
      <c r="CB37">
        <v>1</v>
      </c>
      <c r="CC37">
        <v>1</v>
      </c>
    </row>
    <row r="38" spans="1:81" x14ac:dyDescent="0.3">
      <c r="A38" s="6" t="s">
        <v>78</v>
      </c>
      <c r="B38" s="6" t="s">
        <v>88</v>
      </c>
      <c r="C38" s="6">
        <v>42</v>
      </c>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v>1</v>
      </c>
      <c r="AP38" s="6"/>
      <c r="AQ38" s="6"/>
      <c r="AR38" s="6"/>
      <c r="AS38" s="6">
        <v>1</v>
      </c>
      <c r="AT38" s="6"/>
      <c r="AU38" s="6">
        <v>1</v>
      </c>
      <c r="AV38" s="6">
        <v>1</v>
      </c>
      <c r="AW38" s="6"/>
      <c r="AX38" s="6"/>
      <c r="AY38" s="6"/>
      <c r="AZ38" s="6"/>
      <c r="BA38" s="6">
        <v>1</v>
      </c>
      <c r="BB38" s="6"/>
      <c r="BC38" s="6"/>
      <c r="BD38" s="6"/>
      <c r="BE38" s="6"/>
      <c r="BF38" s="6"/>
      <c r="BG38" s="6"/>
      <c r="BH38" s="6"/>
      <c r="BI38" s="6">
        <v>1</v>
      </c>
      <c r="BJ38" s="6"/>
      <c r="BK38" s="6"/>
      <c r="BL38" s="6"/>
      <c r="BM38" s="6"/>
      <c r="BN38" s="6"/>
      <c r="BO38" s="6"/>
      <c r="BP38" s="6"/>
      <c r="BQ38" s="6"/>
      <c r="BR38" s="6"/>
      <c r="BS38" s="6"/>
      <c r="BT38" s="6"/>
      <c r="BU38" s="6"/>
      <c r="BV38" s="6"/>
      <c r="BW38" s="6"/>
      <c r="BX38" s="6"/>
      <c r="BY38" s="6"/>
      <c r="BZ38" s="6"/>
      <c r="CA38">
        <v>1</v>
      </c>
      <c r="CB38">
        <v>1</v>
      </c>
      <c r="CC38">
        <v>1</v>
      </c>
    </row>
    <row r="39" spans="1:81" x14ac:dyDescent="0.3">
      <c r="A39" s="6" t="s">
        <v>78</v>
      </c>
      <c r="B39" s="6" t="s">
        <v>89</v>
      </c>
      <c r="C39" s="6">
        <v>43</v>
      </c>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v>1</v>
      </c>
      <c r="AV39" s="6"/>
      <c r="AW39" s="6"/>
      <c r="AX39" s="6"/>
      <c r="AY39" s="6"/>
      <c r="AZ39" s="6"/>
      <c r="BA39" s="6">
        <v>1</v>
      </c>
      <c r="BB39" s="6"/>
      <c r="BC39" s="6"/>
      <c r="BD39" s="6"/>
      <c r="BE39" s="6"/>
      <c r="BF39" s="6"/>
      <c r="BG39" s="6"/>
      <c r="BH39" s="6">
        <v>1</v>
      </c>
      <c r="BI39" s="6"/>
      <c r="BJ39" s="6">
        <v>1</v>
      </c>
      <c r="BK39" s="6"/>
      <c r="BL39" s="6"/>
      <c r="BM39" s="6"/>
      <c r="BN39" s="6"/>
      <c r="BO39" s="6"/>
      <c r="BP39" s="6"/>
      <c r="BQ39" s="6"/>
      <c r="BR39" s="6"/>
      <c r="BS39" s="6"/>
      <c r="BT39" s="6"/>
      <c r="BU39" s="6"/>
      <c r="BV39" s="6"/>
      <c r="BW39" s="6"/>
      <c r="BX39" s="6"/>
      <c r="BY39" s="6"/>
      <c r="BZ39" s="6"/>
      <c r="CA39">
        <v>0</v>
      </c>
      <c r="CB39">
        <v>1</v>
      </c>
      <c r="CC39">
        <v>1</v>
      </c>
    </row>
    <row r="40" spans="1:81" x14ac:dyDescent="0.3">
      <c r="A40" s="6" t="s">
        <v>78</v>
      </c>
      <c r="B40" s="6" t="s">
        <v>90</v>
      </c>
      <c r="C40" s="6">
        <v>44</v>
      </c>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v>1</v>
      </c>
      <c r="AI40" s="6"/>
      <c r="AJ40" s="6"/>
      <c r="AK40" s="6"/>
      <c r="AL40" s="6"/>
      <c r="AM40" s="6"/>
      <c r="AN40" s="6"/>
      <c r="AO40" s="6">
        <v>1</v>
      </c>
      <c r="AP40" s="6"/>
      <c r="AQ40" s="6"/>
      <c r="AR40" s="6"/>
      <c r="AS40" s="6">
        <v>1</v>
      </c>
      <c r="AT40" s="6"/>
      <c r="AU40" s="6">
        <v>1</v>
      </c>
      <c r="AV40" s="6">
        <v>1</v>
      </c>
      <c r="AW40" s="6"/>
      <c r="AX40" s="6"/>
      <c r="AY40" s="6"/>
      <c r="AZ40" s="6"/>
      <c r="BA40" s="6">
        <v>1</v>
      </c>
      <c r="BB40" s="6"/>
      <c r="BC40" s="6"/>
      <c r="BD40" s="6"/>
      <c r="BE40" s="6"/>
      <c r="BF40" s="6"/>
      <c r="BG40" s="6"/>
      <c r="BH40" s="6"/>
      <c r="BI40" s="6"/>
      <c r="BJ40" s="6"/>
      <c r="BK40" s="6"/>
      <c r="BL40" s="6"/>
      <c r="BM40" s="6">
        <v>1</v>
      </c>
      <c r="BN40" s="6"/>
      <c r="BO40" s="6"/>
      <c r="BP40" s="6"/>
      <c r="BQ40" s="6"/>
      <c r="BR40" s="6"/>
      <c r="BS40" s="6"/>
      <c r="BT40" s="6"/>
      <c r="BU40" s="6"/>
      <c r="BV40" s="6"/>
      <c r="BW40" s="6"/>
      <c r="BX40" s="6"/>
      <c r="BY40" s="6"/>
      <c r="BZ40" s="6"/>
      <c r="CA40">
        <v>1</v>
      </c>
      <c r="CB40">
        <v>1</v>
      </c>
      <c r="CC40">
        <v>1</v>
      </c>
    </row>
    <row r="41" spans="1:81" x14ac:dyDescent="0.3">
      <c r="A41" s="6" t="s">
        <v>78</v>
      </c>
      <c r="B41" s="6" t="s">
        <v>91</v>
      </c>
      <c r="C41" s="6">
        <v>45</v>
      </c>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v>1</v>
      </c>
      <c r="AT41" s="6"/>
      <c r="AU41" s="6">
        <v>1</v>
      </c>
      <c r="AV41" s="6">
        <v>1</v>
      </c>
      <c r="AW41" s="6"/>
      <c r="AX41" s="6"/>
      <c r="AY41" s="6"/>
      <c r="AZ41" s="6"/>
      <c r="BA41" s="6">
        <v>1</v>
      </c>
      <c r="BB41" s="6">
        <v>1</v>
      </c>
      <c r="BC41" s="6"/>
      <c r="BD41" s="6"/>
      <c r="BE41" s="6"/>
      <c r="BF41" s="6"/>
      <c r="BG41" s="6"/>
      <c r="BH41" s="6"/>
      <c r="BI41" s="6"/>
      <c r="BJ41" s="6"/>
      <c r="BK41" s="6">
        <v>1</v>
      </c>
      <c r="BL41" s="6"/>
      <c r="BM41" s="6">
        <v>1</v>
      </c>
      <c r="BN41" s="6"/>
      <c r="BO41" s="6"/>
      <c r="BP41" s="6">
        <v>1</v>
      </c>
      <c r="BQ41" s="6"/>
      <c r="BR41" s="6">
        <v>1</v>
      </c>
      <c r="BS41" s="6"/>
      <c r="BT41" s="6"/>
      <c r="BU41" s="6"/>
      <c r="BV41" s="6"/>
      <c r="BW41" s="6"/>
      <c r="BX41" s="6"/>
      <c r="BY41" s="6">
        <v>1</v>
      </c>
      <c r="BZ41" s="6"/>
      <c r="CA41">
        <v>1</v>
      </c>
      <c r="CB41">
        <v>1</v>
      </c>
      <c r="CC41">
        <v>1</v>
      </c>
    </row>
    <row r="42" spans="1:81" x14ac:dyDescent="0.3">
      <c r="A42" s="6" t="s">
        <v>78</v>
      </c>
      <c r="B42" s="6" t="s">
        <v>92</v>
      </c>
      <c r="C42" s="6">
        <v>46</v>
      </c>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v>1</v>
      </c>
      <c r="AJ42" s="6"/>
      <c r="AK42" s="6">
        <v>1</v>
      </c>
      <c r="AL42" s="6">
        <v>1</v>
      </c>
      <c r="AM42" s="6"/>
      <c r="AN42" s="6"/>
      <c r="AO42" s="6"/>
      <c r="AP42" s="6"/>
      <c r="AQ42" s="6"/>
      <c r="AR42" s="6"/>
      <c r="AS42" s="6">
        <v>1</v>
      </c>
      <c r="AT42" s="6"/>
      <c r="AU42" s="6">
        <v>1</v>
      </c>
      <c r="AV42" s="6">
        <v>1</v>
      </c>
      <c r="AW42" s="6"/>
      <c r="AX42" s="6"/>
      <c r="AY42" s="6"/>
      <c r="AZ42" s="6"/>
      <c r="BA42" s="6">
        <v>1</v>
      </c>
      <c r="BB42" s="6">
        <v>1</v>
      </c>
      <c r="BC42" s="6"/>
      <c r="BD42" s="6"/>
      <c r="BE42" s="6"/>
      <c r="BF42" s="6"/>
      <c r="BG42" s="6"/>
      <c r="BH42" s="6"/>
      <c r="BI42" s="6"/>
      <c r="BJ42" s="6"/>
      <c r="BK42" s="6"/>
      <c r="BL42" s="6"/>
      <c r="BM42" s="6">
        <v>1</v>
      </c>
      <c r="BN42" s="6"/>
      <c r="BO42" s="6"/>
      <c r="BP42" s="6">
        <v>1</v>
      </c>
      <c r="BQ42" s="6"/>
      <c r="BR42" s="6"/>
      <c r="BS42" s="6"/>
      <c r="BT42" s="6"/>
      <c r="BU42" s="6"/>
      <c r="BV42" s="6">
        <v>1</v>
      </c>
      <c r="BW42" s="6"/>
      <c r="BX42" s="6"/>
      <c r="BY42" s="6"/>
      <c r="BZ42" s="6"/>
      <c r="CA42">
        <v>1</v>
      </c>
      <c r="CB42">
        <v>1</v>
      </c>
      <c r="CC42">
        <v>1</v>
      </c>
    </row>
    <row r="43" spans="1:81" x14ac:dyDescent="0.3">
      <c r="A43" s="6" t="s">
        <v>78</v>
      </c>
      <c r="B43" s="6" t="s">
        <v>93</v>
      </c>
      <c r="C43" s="6">
        <v>47</v>
      </c>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v>1</v>
      </c>
      <c r="AM43" s="6"/>
      <c r="AN43" s="6"/>
      <c r="AO43" s="6"/>
      <c r="AP43" s="6"/>
      <c r="AQ43" s="6"/>
      <c r="AR43" s="6"/>
      <c r="AS43" s="6"/>
      <c r="AT43" s="6"/>
      <c r="AU43" s="6"/>
      <c r="AV43" s="6"/>
      <c r="AW43" s="6"/>
      <c r="AX43" s="6"/>
      <c r="AY43" s="6"/>
      <c r="AZ43" s="6"/>
      <c r="BA43" s="6"/>
      <c r="BB43" s="6">
        <v>1</v>
      </c>
      <c r="BC43" s="6"/>
      <c r="BD43" s="6"/>
      <c r="BE43" s="6"/>
      <c r="BF43" s="6"/>
      <c r="BG43" s="6"/>
      <c r="BH43" s="6"/>
      <c r="BI43" s="6"/>
      <c r="BJ43" s="6"/>
      <c r="BK43" s="6"/>
      <c r="BL43" s="6"/>
      <c r="BM43" s="6"/>
      <c r="BN43" s="6"/>
      <c r="BO43" s="6"/>
      <c r="BP43" s="6"/>
      <c r="BQ43" s="6"/>
      <c r="BR43" s="6"/>
      <c r="BS43" s="6">
        <v>1</v>
      </c>
      <c r="BT43" s="6"/>
      <c r="BU43" s="6"/>
      <c r="BV43" s="6"/>
      <c r="BW43" s="6"/>
      <c r="BX43" s="6"/>
      <c r="BY43" s="6">
        <v>1</v>
      </c>
      <c r="BZ43" s="6"/>
      <c r="CA43">
        <v>1</v>
      </c>
      <c r="CB43">
        <v>0</v>
      </c>
      <c r="CC43">
        <v>1</v>
      </c>
    </row>
    <row r="44" spans="1:81" x14ac:dyDescent="0.3">
      <c r="A44" s="6" t="s">
        <v>78</v>
      </c>
      <c r="B44" s="6" t="s">
        <v>94</v>
      </c>
      <c r="C44" s="6">
        <v>48</v>
      </c>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v>1</v>
      </c>
      <c r="AT44" s="6"/>
      <c r="AU44" s="6"/>
      <c r="AV44" s="6"/>
      <c r="AW44" s="6"/>
      <c r="AX44" s="6"/>
      <c r="AY44" s="6"/>
      <c r="AZ44" s="6"/>
      <c r="BA44" s="6">
        <v>1</v>
      </c>
      <c r="BB44" s="6">
        <v>1</v>
      </c>
      <c r="BC44" s="6"/>
      <c r="BD44" s="6"/>
      <c r="BE44" s="6"/>
      <c r="BF44" s="6"/>
      <c r="BG44" s="6"/>
      <c r="BH44" s="6"/>
      <c r="BI44" s="6"/>
      <c r="BJ44" s="6"/>
      <c r="BK44" s="6"/>
      <c r="BL44" s="6"/>
      <c r="BM44" s="6">
        <v>1</v>
      </c>
      <c r="BN44" s="6"/>
      <c r="BO44" s="6"/>
      <c r="BP44" s="6">
        <v>1</v>
      </c>
      <c r="BQ44" s="6"/>
      <c r="BR44" s="6"/>
      <c r="BS44" s="6"/>
      <c r="BT44" s="6"/>
      <c r="BU44" s="6"/>
      <c r="BV44" s="6"/>
      <c r="BW44" s="6"/>
      <c r="BX44" s="6"/>
      <c r="BY44" s="6">
        <v>1</v>
      </c>
      <c r="BZ44" s="6"/>
      <c r="CA44">
        <v>1</v>
      </c>
      <c r="CB44">
        <v>1</v>
      </c>
      <c r="CC44">
        <v>1</v>
      </c>
    </row>
    <row r="45" spans="1:81" x14ac:dyDescent="0.3">
      <c r="A45" s="6" t="s">
        <v>78</v>
      </c>
      <c r="B45" s="6" t="s">
        <v>95</v>
      </c>
      <c r="C45" s="6">
        <v>49</v>
      </c>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v>1</v>
      </c>
      <c r="AM45" s="6"/>
      <c r="AN45" s="6"/>
      <c r="AO45" s="6"/>
      <c r="AP45" s="6"/>
      <c r="AQ45" s="6"/>
      <c r="AR45" s="6"/>
      <c r="AS45" s="6">
        <v>1</v>
      </c>
      <c r="AT45" s="6"/>
      <c r="AU45" s="6">
        <v>1</v>
      </c>
      <c r="AV45" s="6"/>
      <c r="AW45" s="6"/>
      <c r="AX45" s="6">
        <v>1</v>
      </c>
      <c r="AY45" s="6"/>
      <c r="AZ45" s="6"/>
      <c r="BA45" s="6">
        <v>1</v>
      </c>
      <c r="BB45" s="6">
        <v>1</v>
      </c>
      <c r="BC45" s="6"/>
      <c r="BD45" s="6"/>
      <c r="BE45" s="6"/>
      <c r="BF45" s="6"/>
      <c r="BG45" s="6"/>
      <c r="BH45" s="6"/>
      <c r="BI45" s="6"/>
      <c r="BJ45" s="6"/>
      <c r="BK45" s="6"/>
      <c r="BL45" s="6"/>
      <c r="BM45" s="6">
        <v>1</v>
      </c>
      <c r="BN45" s="6"/>
      <c r="BO45" s="6"/>
      <c r="BP45" s="6"/>
      <c r="BQ45" s="6"/>
      <c r="BR45" s="6"/>
      <c r="BS45" s="6"/>
      <c r="BT45" s="6"/>
      <c r="BU45" s="6"/>
      <c r="BV45" s="6"/>
      <c r="BW45" s="6"/>
      <c r="BX45" s="6"/>
      <c r="BY45" s="6">
        <v>1</v>
      </c>
      <c r="BZ45" s="6"/>
      <c r="CA45">
        <v>1</v>
      </c>
      <c r="CB45">
        <v>1</v>
      </c>
      <c r="CC45">
        <v>1</v>
      </c>
    </row>
    <row r="46" spans="1:81" x14ac:dyDescent="0.3">
      <c r="A46" s="6" t="s">
        <v>78</v>
      </c>
      <c r="B46" s="6" t="s">
        <v>96</v>
      </c>
      <c r="C46" s="6">
        <v>50</v>
      </c>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v>1</v>
      </c>
      <c r="BS46" s="6">
        <v>1</v>
      </c>
      <c r="BT46" s="6"/>
      <c r="BU46" s="6"/>
      <c r="BV46" s="6"/>
      <c r="BW46" s="6"/>
      <c r="BX46" s="6"/>
      <c r="BY46" s="6">
        <v>1</v>
      </c>
      <c r="BZ46" s="6"/>
      <c r="CA46">
        <v>1</v>
      </c>
      <c r="CB46">
        <v>1</v>
      </c>
      <c r="CC46">
        <v>1</v>
      </c>
    </row>
    <row r="47" spans="1:81" x14ac:dyDescent="0.3">
      <c r="A47" s="6" t="s">
        <v>78</v>
      </c>
      <c r="B47" s="6" t="s">
        <v>97</v>
      </c>
      <c r="C47" s="6">
        <v>51</v>
      </c>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v>1</v>
      </c>
      <c r="AM47" s="6"/>
      <c r="AN47" s="6"/>
      <c r="AO47" s="6">
        <v>1</v>
      </c>
      <c r="AP47" s="6"/>
      <c r="AQ47" s="6"/>
      <c r="AR47" s="6"/>
      <c r="AS47" s="6">
        <v>1</v>
      </c>
      <c r="AT47" s="6"/>
      <c r="AU47" s="6">
        <v>1</v>
      </c>
      <c r="AV47" s="6"/>
      <c r="AW47" s="6"/>
      <c r="AX47" s="6"/>
      <c r="AY47" s="6"/>
      <c r="AZ47" s="6"/>
      <c r="BA47" s="6">
        <v>1</v>
      </c>
      <c r="BB47" s="6">
        <v>1</v>
      </c>
      <c r="BC47" s="6"/>
      <c r="BD47" s="6"/>
      <c r="BE47" s="6"/>
      <c r="BF47" s="6"/>
      <c r="BG47" s="6"/>
      <c r="BH47" s="6"/>
      <c r="BI47" s="6"/>
      <c r="BJ47" s="6"/>
      <c r="BK47" s="6"/>
      <c r="BL47" s="6"/>
      <c r="BM47" s="6">
        <v>1</v>
      </c>
      <c r="BN47" s="6"/>
      <c r="BO47" s="6"/>
      <c r="BP47" s="6"/>
      <c r="BQ47" s="6"/>
      <c r="BR47" s="6"/>
      <c r="BS47" s="6"/>
      <c r="BT47" s="6"/>
      <c r="BU47" s="6"/>
      <c r="BV47" s="6"/>
      <c r="BW47" s="6"/>
      <c r="BX47" s="6"/>
      <c r="BY47" s="6"/>
      <c r="BZ47" s="6"/>
      <c r="CA47">
        <v>1</v>
      </c>
      <c r="CB47">
        <v>1</v>
      </c>
      <c r="CC47">
        <v>1</v>
      </c>
    </row>
    <row r="48" spans="1:81" x14ac:dyDescent="0.3">
      <c r="A48" s="6" t="s">
        <v>78</v>
      </c>
      <c r="B48" s="6" t="s">
        <v>98</v>
      </c>
      <c r="C48" s="6">
        <v>53</v>
      </c>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v>1</v>
      </c>
      <c r="AI48" s="6"/>
      <c r="AJ48" s="6"/>
      <c r="AK48" s="6"/>
      <c r="AL48" s="6">
        <v>1</v>
      </c>
      <c r="AM48" s="6"/>
      <c r="AN48" s="6"/>
      <c r="AO48" s="6"/>
      <c r="AP48" s="6"/>
      <c r="AQ48" s="6"/>
      <c r="AR48" s="6"/>
      <c r="AS48" s="6">
        <v>1</v>
      </c>
      <c r="AT48" s="6"/>
      <c r="AU48" s="6">
        <v>1</v>
      </c>
      <c r="AV48" s="6">
        <v>1</v>
      </c>
      <c r="AW48" s="6"/>
      <c r="AX48" s="6"/>
      <c r="AY48" s="6"/>
      <c r="AZ48" s="6"/>
      <c r="BA48" s="6"/>
      <c r="BB48" s="6"/>
      <c r="BC48" s="6"/>
      <c r="BD48" s="6"/>
      <c r="BE48" s="6"/>
      <c r="BF48" s="6"/>
      <c r="BG48" s="6"/>
      <c r="BH48" s="6">
        <v>1</v>
      </c>
      <c r="BI48" s="6"/>
      <c r="BJ48" s="6">
        <v>1</v>
      </c>
      <c r="BK48" s="6"/>
      <c r="BL48" s="6"/>
      <c r="BM48" s="6"/>
      <c r="BN48" s="6"/>
      <c r="BO48" s="6"/>
      <c r="BP48" s="6">
        <v>1</v>
      </c>
      <c r="BQ48" s="6"/>
      <c r="BR48" s="6"/>
      <c r="BS48" s="6"/>
      <c r="BT48" s="6"/>
      <c r="BU48" s="6"/>
      <c r="BV48" s="6">
        <v>1</v>
      </c>
      <c r="BW48" s="6"/>
      <c r="BX48" s="6"/>
      <c r="BY48" s="6">
        <v>1</v>
      </c>
      <c r="BZ48" s="6"/>
      <c r="CA48">
        <v>1</v>
      </c>
      <c r="CB48">
        <v>1</v>
      </c>
      <c r="CC48">
        <v>1</v>
      </c>
    </row>
    <row r="49" spans="1:81" x14ac:dyDescent="0.3">
      <c r="A49" s="6" t="s">
        <v>78</v>
      </c>
      <c r="B49" s="6" t="s">
        <v>99</v>
      </c>
      <c r="C49" s="6">
        <v>54</v>
      </c>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v>1</v>
      </c>
      <c r="AM49" s="6"/>
      <c r="AN49" s="6"/>
      <c r="AO49" s="6">
        <v>1</v>
      </c>
      <c r="AP49" s="6"/>
      <c r="AQ49" s="6"/>
      <c r="AR49" s="6"/>
      <c r="AS49" s="6">
        <v>1</v>
      </c>
      <c r="AT49" s="6"/>
      <c r="AU49" s="6">
        <v>1</v>
      </c>
      <c r="AV49" s="6"/>
      <c r="AW49" s="6"/>
      <c r="AX49" s="6"/>
      <c r="AY49" s="6"/>
      <c r="AZ49" s="6"/>
      <c r="BA49" s="6"/>
      <c r="BB49" s="6"/>
      <c r="BC49" s="6"/>
      <c r="BD49" s="6"/>
      <c r="BE49" s="6"/>
      <c r="BF49" s="6"/>
      <c r="BG49" s="6"/>
      <c r="BH49" s="6"/>
      <c r="BI49" s="6">
        <v>1</v>
      </c>
      <c r="BJ49" s="6"/>
      <c r="BK49" s="6"/>
      <c r="BL49" s="6"/>
      <c r="BM49" s="6"/>
      <c r="BN49" s="6"/>
      <c r="BO49" s="6"/>
      <c r="BP49" s="6"/>
      <c r="BQ49" s="6"/>
      <c r="BR49" s="6"/>
      <c r="BS49" s="6"/>
      <c r="BT49" s="6"/>
      <c r="BU49" s="6"/>
      <c r="BV49" s="6">
        <v>1</v>
      </c>
      <c r="BW49" s="6"/>
      <c r="BX49" s="6"/>
      <c r="BY49" s="6"/>
      <c r="BZ49" s="6"/>
      <c r="CA49">
        <v>1</v>
      </c>
      <c r="CB49">
        <v>1</v>
      </c>
      <c r="CC49">
        <v>1</v>
      </c>
    </row>
    <row r="50" spans="1:81" x14ac:dyDescent="0.3">
      <c r="A50" s="6" t="s">
        <v>78</v>
      </c>
      <c r="B50" s="6" t="s">
        <v>100</v>
      </c>
      <c r="C50" s="6">
        <v>55</v>
      </c>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v>1</v>
      </c>
      <c r="AM50" s="6"/>
      <c r="AN50" s="6"/>
      <c r="AO50" s="6"/>
      <c r="AP50" s="6"/>
      <c r="AQ50" s="6"/>
      <c r="AR50" s="6"/>
      <c r="AS50" s="6">
        <v>1</v>
      </c>
      <c r="AT50" s="6"/>
      <c r="AU50" s="6">
        <v>1</v>
      </c>
      <c r="AV50" s="6"/>
      <c r="AW50" s="6"/>
      <c r="AX50" s="6"/>
      <c r="AY50" s="6"/>
      <c r="AZ50" s="6"/>
      <c r="BA50" s="6">
        <v>1</v>
      </c>
      <c r="BB50" s="6">
        <v>1</v>
      </c>
      <c r="BC50" s="6"/>
      <c r="BD50" s="6"/>
      <c r="BE50" s="6"/>
      <c r="BF50" s="6"/>
      <c r="BG50" s="6"/>
      <c r="BH50" s="6">
        <v>1</v>
      </c>
      <c r="BI50" s="6"/>
      <c r="BJ50" s="6">
        <v>1</v>
      </c>
      <c r="BK50" s="6"/>
      <c r="BL50" s="6"/>
      <c r="BM50" s="6">
        <v>1</v>
      </c>
      <c r="BN50" s="6"/>
      <c r="BO50" s="6"/>
      <c r="BP50" s="6"/>
      <c r="BQ50" s="6"/>
      <c r="BR50" s="6">
        <v>1</v>
      </c>
      <c r="BS50" s="6"/>
      <c r="BT50" s="6"/>
      <c r="BU50" s="6"/>
      <c r="BV50" s="6"/>
      <c r="BW50" s="6"/>
      <c r="BX50" s="6"/>
      <c r="BY50" s="6">
        <v>1</v>
      </c>
      <c r="BZ50" s="6"/>
      <c r="CA50">
        <v>1</v>
      </c>
      <c r="CB50">
        <v>1</v>
      </c>
      <c r="CC50">
        <v>1</v>
      </c>
    </row>
    <row r="51" spans="1:81" x14ac:dyDescent="0.3">
      <c r="A51" s="6" t="s">
        <v>83</v>
      </c>
      <c r="B51" s="6" t="s">
        <v>101</v>
      </c>
      <c r="C51" s="6">
        <v>57</v>
      </c>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v>1</v>
      </c>
      <c r="AI51" s="6">
        <v>1</v>
      </c>
      <c r="AJ51" s="6">
        <v>1</v>
      </c>
      <c r="AK51" s="6"/>
      <c r="AL51" s="6">
        <v>1</v>
      </c>
      <c r="AM51" s="6"/>
      <c r="AN51" s="6"/>
      <c r="AO51" s="6">
        <v>1</v>
      </c>
      <c r="AP51" s="6">
        <v>1</v>
      </c>
      <c r="AQ51" s="6"/>
      <c r="AR51" s="6"/>
      <c r="AS51" s="6">
        <v>1</v>
      </c>
      <c r="AT51" s="6"/>
      <c r="AU51" s="6">
        <v>1</v>
      </c>
      <c r="AV51" s="6">
        <v>1</v>
      </c>
      <c r="AW51" s="6"/>
      <c r="AX51" s="6"/>
      <c r="AY51" s="6"/>
      <c r="AZ51" s="6"/>
      <c r="BA51" s="6">
        <v>1</v>
      </c>
      <c r="BB51" s="6">
        <v>1</v>
      </c>
      <c r="BC51" s="6"/>
      <c r="BD51" s="6"/>
      <c r="BE51" s="6"/>
      <c r="BF51" s="6"/>
      <c r="BG51" s="6"/>
      <c r="BH51" s="6"/>
      <c r="BI51" s="6">
        <v>1</v>
      </c>
      <c r="BJ51" s="6"/>
      <c r="BK51" s="6">
        <v>1</v>
      </c>
      <c r="BL51" s="6"/>
      <c r="BM51" s="6">
        <v>1</v>
      </c>
      <c r="BN51" s="6"/>
      <c r="BO51" s="6"/>
      <c r="BP51" s="6">
        <v>1</v>
      </c>
      <c r="BQ51" s="6"/>
      <c r="BR51" s="6">
        <v>1</v>
      </c>
      <c r="BS51" s="6"/>
      <c r="BT51" s="6"/>
      <c r="BU51" s="6">
        <v>1</v>
      </c>
      <c r="BV51" s="6"/>
      <c r="BW51" s="6"/>
      <c r="BX51" s="6"/>
      <c r="BY51" s="6">
        <v>1</v>
      </c>
      <c r="BZ51" s="6"/>
      <c r="CA51">
        <v>1</v>
      </c>
      <c r="CB51">
        <v>1</v>
      </c>
      <c r="CC51">
        <v>1</v>
      </c>
    </row>
    <row r="52" spans="1:81" x14ac:dyDescent="0.3">
      <c r="A52" s="6" t="s">
        <v>83</v>
      </c>
      <c r="B52" s="6" t="s">
        <v>102</v>
      </c>
      <c r="C52" s="6">
        <v>58</v>
      </c>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v>1</v>
      </c>
      <c r="AM52" s="6"/>
      <c r="AN52" s="6"/>
      <c r="AO52" s="6"/>
      <c r="AP52" s="6"/>
      <c r="AQ52" s="6"/>
      <c r="AR52" s="6"/>
      <c r="AS52" s="6">
        <v>1</v>
      </c>
      <c r="AT52" s="6"/>
      <c r="AU52" s="6"/>
      <c r="AV52" s="6"/>
      <c r="AW52" s="6"/>
      <c r="AX52" s="6"/>
      <c r="AY52" s="6"/>
      <c r="AZ52" s="6"/>
      <c r="BA52" s="6">
        <v>1</v>
      </c>
      <c r="BB52" s="6">
        <v>1</v>
      </c>
      <c r="BC52" s="6"/>
      <c r="BD52" s="6"/>
      <c r="BE52" s="6"/>
      <c r="BF52" s="6"/>
      <c r="BG52" s="6"/>
      <c r="BH52" s="6"/>
      <c r="BI52" s="6"/>
      <c r="BJ52" s="6"/>
      <c r="BK52" s="6"/>
      <c r="BL52" s="6"/>
      <c r="BM52" s="6">
        <v>1</v>
      </c>
      <c r="BN52" s="6"/>
      <c r="BO52" s="6"/>
      <c r="BP52" s="6"/>
      <c r="BQ52" s="6"/>
      <c r="BR52" s="6">
        <v>1</v>
      </c>
      <c r="BS52" s="6"/>
      <c r="BT52" s="6"/>
      <c r="BU52" s="6"/>
      <c r="BV52" s="6"/>
      <c r="BW52" s="6"/>
      <c r="BX52" s="6"/>
      <c r="BY52" s="6">
        <v>1</v>
      </c>
      <c r="BZ52" s="6"/>
      <c r="CA52">
        <v>1</v>
      </c>
      <c r="CB52">
        <v>1</v>
      </c>
      <c r="CC52">
        <v>1</v>
      </c>
    </row>
    <row r="53" spans="1:81" x14ac:dyDescent="0.3">
      <c r="A53" s="6" t="s">
        <v>83</v>
      </c>
      <c r="B53" s="6" t="s">
        <v>103</v>
      </c>
      <c r="C53" s="6">
        <v>60</v>
      </c>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v>1</v>
      </c>
      <c r="AM53" s="6"/>
      <c r="AN53" s="6"/>
      <c r="AO53" s="6"/>
      <c r="AP53" s="6"/>
      <c r="AQ53" s="6"/>
      <c r="AR53" s="6"/>
      <c r="AS53" s="6">
        <v>1</v>
      </c>
      <c r="AT53" s="6"/>
      <c r="AU53" s="6">
        <v>1</v>
      </c>
      <c r="AV53" s="6"/>
      <c r="AW53" s="6"/>
      <c r="AX53" s="6"/>
      <c r="AY53" s="6"/>
      <c r="AZ53" s="6"/>
      <c r="BA53" s="6">
        <v>1</v>
      </c>
      <c r="BB53" s="6">
        <v>1</v>
      </c>
      <c r="BC53" s="6"/>
      <c r="BD53" s="6"/>
      <c r="BE53" s="6"/>
      <c r="BF53" s="6"/>
      <c r="BG53" s="6"/>
      <c r="BH53" s="6"/>
      <c r="BI53" s="6"/>
      <c r="BJ53" s="6"/>
      <c r="BK53" s="6"/>
      <c r="BL53" s="6"/>
      <c r="BM53" s="6">
        <v>1</v>
      </c>
      <c r="BN53" s="6"/>
      <c r="BO53" s="6"/>
      <c r="BP53" s="6">
        <v>1</v>
      </c>
      <c r="BQ53" s="6"/>
      <c r="BR53" s="6"/>
      <c r="BS53" s="6"/>
      <c r="BT53" s="6"/>
      <c r="BU53" s="6"/>
      <c r="BV53" s="6"/>
      <c r="BW53" s="6"/>
      <c r="BX53" s="6"/>
      <c r="BY53" s="6">
        <v>1</v>
      </c>
      <c r="BZ53" s="6"/>
      <c r="CA53">
        <v>1</v>
      </c>
      <c r="CB53">
        <v>1</v>
      </c>
      <c r="CC53">
        <v>1</v>
      </c>
    </row>
    <row r="54" spans="1:81" x14ac:dyDescent="0.3">
      <c r="A54" s="6" t="s">
        <v>83</v>
      </c>
      <c r="B54" s="6" t="s">
        <v>104</v>
      </c>
      <c r="C54" s="6">
        <v>61</v>
      </c>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v>1</v>
      </c>
      <c r="AM54" s="6"/>
      <c r="AN54" s="6"/>
      <c r="AO54" s="6"/>
      <c r="AP54" s="6"/>
      <c r="AQ54" s="6"/>
      <c r="AR54" s="6"/>
      <c r="AS54" s="6"/>
      <c r="AT54" s="6"/>
      <c r="AU54" s="6"/>
      <c r="AV54" s="6"/>
      <c r="AW54" s="6"/>
      <c r="AX54" s="6"/>
      <c r="AY54" s="6"/>
      <c r="AZ54" s="6"/>
      <c r="BA54" s="6">
        <v>1</v>
      </c>
      <c r="BB54" s="6">
        <v>1</v>
      </c>
      <c r="BC54" s="6"/>
      <c r="BD54" s="6"/>
      <c r="BE54" s="6"/>
      <c r="BF54" s="6"/>
      <c r="BG54" s="6"/>
      <c r="BH54" s="6">
        <v>1</v>
      </c>
      <c r="BI54" s="6"/>
      <c r="BJ54" s="6">
        <v>1</v>
      </c>
      <c r="BK54" s="6">
        <v>1</v>
      </c>
      <c r="BL54" s="6"/>
      <c r="BM54" s="6"/>
      <c r="BN54" s="6">
        <v>1</v>
      </c>
      <c r="BO54" s="6"/>
      <c r="BP54" s="6"/>
      <c r="BQ54" s="6"/>
      <c r="BR54" s="6"/>
      <c r="BS54" s="6"/>
      <c r="BT54" s="6"/>
      <c r="BU54" s="6"/>
      <c r="BV54" s="6">
        <v>1</v>
      </c>
      <c r="BW54" s="6"/>
      <c r="BX54" s="6"/>
      <c r="BY54" s="6">
        <v>1</v>
      </c>
      <c r="BZ54" s="6"/>
      <c r="CA54">
        <v>1</v>
      </c>
      <c r="CB54">
        <v>1</v>
      </c>
      <c r="CC54">
        <v>1</v>
      </c>
    </row>
    <row r="55" spans="1:81" x14ac:dyDescent="0.3">
      <c r="A55" s="6" t="s">
        <v>83</v>
      </c>
      <c r="B55" s="6" t="s">
        <v>105</v>
      </c>
      <c r="C55" s="6">
        <v>62</v>
      </c>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v>1</v>
      </c>
      <c r="AW55" s="6"/>
      <c r="AX55" s="6"/>
      <c r="AY55" s="6"/>
      <c r="AZ55" s="6"/>
      <c r="BA55" s="6">
        <v>1</v>
      </c>
      <c r="BB55" s="6">
        <v>1</v>
      </c>
      <c r="BC55" s="6"/>
      <c r="BD55" s="6"/>
      <c r="BE55" s="6"/>
      <c r="BF55" s="6"/>
      <c r="BG55" s="6"/>
      <c r="BH55" s="6"/>
      <c r="BI55" s="6"/>
      <c r="BJ55" s="6"/>
      <c r="BK55" s="6"/>
      <c r="BL55" s="6"/>
      <c r="BM55" s="6"/>
      <c r="BN55" s="6"/>
      <c r="BO55" s="6"/>
      <c r="BP55" s="6"/>
      <c r="BQ55" s="6"/>
      <c r="BR55" s="6">
        <v>1</v>
      </c>
      <c r="BS55" s="6">
        <v>1</v>
      </c>
      <c r="BT55" s="6"/>
      <c r="BU55" s="6"/>
      <c r="BV55" s="6"/>
      <c r="BW55" s="6"/>
      <c r="BX55" s="6"/>
      <c r="BY55" s="6"/>
      <c r="BZ55" s="6"/>
      <c r="CA55">
        <v>1</v>
      </c>
      <c r="CB55">
        <v>1</v>
      </c>
      <c r="CC55">
        <v>1</v>
      </c>
    </row>
    <row r="56" spans="1:81" x14ac:dyDescent="0.3">
      <c r="A56" s="6" t="s">
        <v>83</v>
      </c>
      <c r="B56" s="6" t="s">
        <v>106</v>
      </c>
      <c r="C56" s="6">
        <v>63</v>
      </c>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v>1</v>
      </c>
      <c r="BS56" s="6">
        <v>1</v>
      </c>
      <c r="BT56" s="6"/>
      <c r="BU56" s="6"/>
      <c r="BV56" s="6"/>
      <c r="BW56" s="6"/>
      <c r="BX56" s="6"/>
      <c r="BY56" s="6">
        <v>1</v>
      </c>
      <c r="BZ56" s="6"/>
      <c r="CA56">
        <v>1</v>
      </c>
      <c r="CB56">
        <v>1</v>
      </c>
      <c r="CC56">
        <v>1</v>
      </c>
    </row>
    <row r="57" spans="1:81" x14ac:dyDescent="0.3">
      <c r="A57" s="6" t="s">
        <v>83</v>
      </c>
      <c r="B57" s="6" t="s">
        <v>107</v>
      </c>
      <c r="C57" s="6">
        <v>64</v>
      </c>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v>1</v>
      </c>
      <c r="BB57" s="6"/>
      <c r="BC57" s="6"/>
      <c r="BD57" s="6"/>
      <c r="BE57" s="6"/>
      <c r="BF57" s="6"/>
      <c r="BG57" s="6"/>
      <c r="BH57" s="6">
        <v>1</v>
      </c>
      <c r="BI57" s="6"/>
      <c r="BJ57" s="6">
        <v>1</v>
      </c>
      <c r="BK57" s="6"/>
      <c r="BL57" s="6"/>
      <c r="BM57" s="6"/>
      <c r="BN57" s="6"/>
      <c r="BO57" s="6"/>
      <c r="BP57" s="6"/>
      <c r="BQ57" s="6"/>
      <c r="BR57" s="6"/>
      <c r="BS57" s="6"/>
      <c r="BT57" s="6"/>
      <c r="BU57" s="6"/>
      <c r="BV57" s="6"/>
      <c r="BW57" s="6"/>
      <c r="BX57" s="6"/>
      <c r="BY57" s="6"/>
      <c r="BZ57" s="6"/>
      <c r="CA57">
        <v>0</v>
      </c>
      <c r="CB57">
        <v>1</v>
      </c>
      <c r="CC57">
        <v>1</v>
      </c>
    </row>
    <row r="58" spans="1:81" x14ac:dyDescent="0.3">
      <c r="A58" s="6" t="s">
        <v>108</v>
      </c>
      <c r="B58" s="6" t="s">
        <v>109</v>
      </c>
      <c r="C58" s="6">
        <v>65</v>
      </c>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v>1</v>
      </c>
      <c r="BC58" s="6"/>
      <c r="BD58" s="6"/>
      <c r="BE58" s="6"/>
      <c r="BF58" s="6"/>
      <c r="BG58" s="6"/>
      <c r="BH58" s="6"/>
      <c r="BI58" s="6"/>
      <c r="BJ58" s="6"/>
      <c r="BK58" s="6">
        <v>1</v>
      </c>
      <c r="BL58" s="6">
        <v>1</v>
      </c>
      <c r="BM58" s="6"/>
      <c r="BN58" s="6"/>
      <c r="BO58" s="6"/>
      <c r="BP58" s="6"/>
      <c r="BQ58" s="6"/>
      <c r="BR58" s="6"/>
      <c r="BS58" s="6"/>
      <c r="BT58" s="6"/>
      <c r="BU58" s="6"/>
      <c r="BV58" s="6"/>
      <c r="BW58" s="6"/>
      <c r="BX58" s="6"/>
      <c r="BY58" s="6"/>
      <c r="BZ58" s="6"/>
      <c r="CA58">
        <v>1</v>
      </c>
      <c r="CB58">
        <v>1</v>
      </c>
      <c r="CC58">
        <v>1</v>
      </c>
    </row>
    <row r="59" spans="1:81" x14ac:dyDescent="0.3">
      <c r="A59" s="6" t="s">
        <v>83</v>
      </c>
      <c r="B59" s="6" t="s">
        <v>110</v>
      </c>
      <c r="C59" s="6">
        <v>69</v>
      </c>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v>1</v>
      </c>
      <c r="BC59" s="6"/>
      <c r="BD59" s="6"/>
      <c r="BE59" s="6"/>
      <c r="BF59" s="6"/>
      <c r="BG59" s="6"/>
      <c r="BH59" s="6"/>
      <c r="BI59" s="6"/>
      <c r="BJ59" s="6"/>
      <c r="BK59" s="6"/>
      <c r="BL59" s="6"/>
      <c r="BM59" s="6"/>
      <c r="BN59" s="6"/>
      <c r="BO59" s="6"/>
      <c r="BP59" s="6"/>
      <c r="BQ59" s="6"/>
      <c r="BR59" s="6"/>
      <c r="BS59" s="6"/>
      <c r="BT59" s="6"/>
      <c r="BU59" s="6"/>
      <c r="BV59" s="6"/>
      <c r="BW59" s="6"/>
      <c r="BX59" s="6"/>
      <c r="BY59" s="6"/>
      <c r="BZ59" s="6"/>
      <c r="CA59">
        <v>1</v>
      </c>
      <c r="CB59">
        <v>0</v>
      </c>
      <c r="CC59">
        <v>1</v>
      </c>
    </row>
    <row r="60" spans="1:81" x14ac:dyDescent="0.3">
      <c r="A60" s="6" t="s">
        <v>83</v>
      </c>
      <c r="B60" s="6" t="s">
        <v>111</v>
      </c>
      <c r="C60" s="6">
        <v>70</v>
      </c>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v>1</v>
      </c>
      <c r="BD60" s="6"/>
      <c r="BE60" s="6"/>
      <c r="BF60" s="6"/>
      <c r="BG60" s="6"/>
      <c r="BH60" s="6"/>
      <c r="BI60" s="6"/>
      <c r="BJ60" s="6"/>
      <c r="BK60" s="6"/>
      <c r="BL60" s="6"/>
      <c r="BM60" s="6"/>
      <c r="BN60" s="6"/>
      <c r="BO60" s="6"/>
      <c r="BP60" s="6">
        <v>1</v>
      </c>
      <c r="BQ60" s="6"/>
      <c r="BR60" s="6"/>
      <c r="BS60" s="6"/>
      <c r="BT60" s="6"/>
      <c r="BU60" s="6"/>
      <c r="BV60" s="6"/>
      <c r="BW60" s="6">
        <v>1</v>
      </c>
      <c r="BX60" s="6">
        <v>1</v>
      </c>
      <c r="BY60" s="6">
        <v>1</v>
      </c>
      <c r="BZ60" s="6"/>
      <c r="CA60">
        <v>1</v>
      </c>
      <c r="CB60">
        <v>0</v>
      </c>
      <c r="CC60">
        <v>1</v>
      </c>
    </row>
    <row r="61" spans="1:81" x14ac:dyDescent="0.3">
      <c r="A61" s="6" t="s">
        <v>83</v>
      </c>
      <c r="B61" s="6" t="s">
        <v>112</v>
      </c>
      <c r="C61" s="6">
        <v>71</v>
      </c>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v>1</v>
      </c>
      <c r="AO61" s="6"/>
      <c r="AP61" s="6"/>
      <c r="AQ61" s="6"/>
      <c r="AR61" s="6">
        <v>1</v>
      </c>
      <c r="AS61" s="6"/>
      <c r="AT61" s="6"/>
      <c r="AU61" s="6"/>
      <c r="AV61" s="6"/>
      <c r="AW61" s="6"/>
      <c r="AX61" s="6">
        <v>1</v>
      </c>
      <c r="AY61" s="6"/>
      <c r="AZ61" s="6"/>
      <c r="BA61" s="6"/>
      <c r="BB61" s="6"/>
      <c r="BC61" s="6"/>
      <c r="BD61" s="6"/>
      <c r="BE61" s="6"/>
      <c r="BF61" s="6">
        <v>1</v>
      </c>
      <c r="BG61" s="6"/>
      <c r="BH61" s="6"/>
      <c r="BI61" s="6"/>
      <c r="BJ61" s="6"/>
      <c r="BK61" s="6"/>
      <c r="BL61" s="6"/>
      <c r="BM61" s="6"/>
      <c r="BN61" s="6"/>
      <c r="BO61" s="6"/>
      <c r="BP61" s="6"/>
      <c r="BQ61" s="6"/>
      <c r="BR61" s="6"/>
      <c r="BS61" s="6"/>
      <c r="BT61" s="6"/>
      <c r="BU61" s="6"/>
      <c r="BV61" s="6"/>
      <c r="BW61" s="6">
        <v>1</v>
      </c>
      <c r="BX61" s="6"/>
      <c r="BY61" s="6"/>
      <c r="BZ61" s="6"/>
      <c r="CA61">
        <v>1</v>
      </c>
      <c r="CB61">
        <v>0</v>
      </c>
      <c r="CC61">
        <v>1</v>
      </c>
    </row>
    <row r="62" spans="1:81" x14ac:dyDescent="0.3">
      <c r="A62" s="6" t="s">
        <v>46</v>
      </c>
      <c r="B62" s="6" t="s">
        <v>212</v>
      </c>
      <c r="C62" s="6">
        <v>72</v>
      </c>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v>1</v>
      </c>
      <c r="AO62" s="6"/>
      <c r="AP62" s="6"/>
      <c r="AQ62" s="6"/>
      <c r="AR62" s="6"/>
      <c r="AS62" s="6"/>
      <c r="AT62" s="6"/>
      <c r="AU62" s="6"/>
      <c r="AV62" s="6"/>
      <c r="AW62" s="6"/>
      <c r="AX62" s="6"/>
      <c r="AY62" s="6"/>
      <c r="AZ62" s="6"/>
      <c r="BA62" s="6"/>
      <c r="BB62" s="6"/>
      <c r="BC62" s="6">
        <v>1</v>
      </c>
      <c r="BD62" s="6">
        <v>1</v>
      </c>
      <c r="BE62" s="6"/>
      <c r="BF62" s="6"/>
      <c r="BG62" s="6"/>
      <c r="BH62" s="6"/>
      <c r="BI62" s="6"/>
      <c r="BJ62" s="6"/>
      <c r="BK62" s="6">
        <v>1</v>
      </c>
      <c r="BL62" s="6"/>
      <c r="BM62" s="6"/>
      <c r="BN62" s="6"/>
      <c r="BO62" s="6"/>
      <c r="BP62" s="6"/>
      <c r="BQ62" s="6"/>
      <c r="BR62" s="6"/>
      <c r="BS62" s="6"/>
      <c r="BT62" s="6"/>
      <c r="BU62" s="6"/>
      <c r="BV62" s="6"/>
      <c r="BW62" s="6"/>
      <c r="BX62" s="6"/>
      <c r="BY62" s="6"/>
      <c r="BZ62" s="6"/>
      <c r="CA62">
        <v>0</v>
      </c>
      <c r="CB62">
        <v>1</v>
      </c>
      <c r="CC62">
        <v>1</v>
      </c>
    </row>
    <row r="63" spans="1:81" x14ac:dyDescent="0.3">
      <c r="A63" s="6" t="s">
        <v>46</v>
      </c>
      <c r="B63" s="6" t="s">
        <v>544</v>
      </c>
      <c r="C63" s="6">
        <v>73</v>
      </c>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v>1</v>
      </c>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v>1</v>
      </c>
      <c r="CB63">
        <v>0</v>
      </c>
      <c r="CC63">
        <v>1</v>
      </c>
    </row>
    <row r="64" spans="1:81" x14ac:dyDescent="0.3">
      <c r="A64" s="6" t="s">
        <v>46</v>
      </c>
      <c r="B64" s="6" t="s">
        <v>213</v>
      </c>
      <c r="C64" s="6">
        <v>74</v>
      </c>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v>1</v>
      </c>
      <c r="AO64" s="6"/>
      <c r="AP64" s="6"/>
      <c r="AQ64" s="6"/>
      <c r="AR64" s="6"/>
      <c r="AS64" s="6"/>
      <c r="AT64" s="6"/>
      <c r="AU64" s="6"/>
      <c r="AV64" s="6"/>
      <c r="AW64" s="6"/>
      <c r="AX64" s="6"/>
      <c r="AY64" s="6"/>
      <c r="AZ64" s="6"/>
      <c r="BA64" s="6"/>
      <c r="BB64" s="6"/>
      <c r="BC64" s="6"/>
      <c r="BD64" s="6"/>
      <c r="BE64" s="6"/>
      <c r="BF64" s="6"/>
      <c r="BG64" s="6">
        <v>1</v>
      </c>
      <c r="BH64" s="6"/>
      <c r="BI64" s="6"/>
      <c r="BJ64" s="6"/>
      <c r="BK64" s="6"/>
      <c r="BL64" s="6"/>
      <c r="BM64" s="6"/>
      <c r="BN64" s="6"/>
      <c r="BO64" s="6"/>
      <c r="BP64" s="6"/>
      <c r="BQ64" s="6"/>
      <c r="BR64" s="6"/>
      <c r="BS64" s="6"/>
      <c r="BT64" s="6"/>
      <c r="BU64" s="6"/>
      <c r="BV64" s="6"/>
      <c r="BW64" s="6"/>
      <c r="BX64" s="6"/>
      <c r="BY64" s="6"/>
      <c r="BZ64" s="6"/>
      <c r="CA64">
        <v>0</v>
      </c>
      <c r="CB64">
        <v>0</v>
      </c>
      <c r="CC64">
        <v>0</v>
      </c>
    </row>
    <row r="65" spans="1:81" x14ac:dyDescent="0.3">
      <c r="A65" s="6" t="s">
        <v>46</v>
      </c>
      <c r="B65" s="6" t="s">
        <v>547</v>
      </c>
      <c r="C65" s="6">
        <v>76</v>
      </c>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v>1</v>
      </c>
      <c r="AN65" s="6">
        <v>1</v>
      </c>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v>1</v>
      </c>
      <c r="CB65">
        <v>0</v>
      </c>
      <c r="CC65">
        <v>1</v>
      </c>
    </row>
    <row r="66" spans="1:81" x14ac:dyDescent="0.3">
      <c r="A66" s="6" t="s">
        <v>108</v>
      </c>
      <c r="B66" s="6" t="s">
        <v>113</v>
      </c>
      <c r="C66" s="6">
        <v>81</v>
      </c>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v>1</v>
      </c>
      <c r="BZ66" s="6"/>
      <c r="CA66">
        <v>1</v>
      </c>
      <c r="CB66">
        <v>0</v>
      </c>
      <c r="CC66">
        <v>1</v>
      </c>
    </row>
    <row r="67" spans="1:81" x14ac:dyDescent="0.3">
      <c r="A67" s="6" t="s">
        <v>108</v>
      </c>
      <c r="B67" s="6" t="s">
        <v>114</v>
      </c>
      <c r="C67" s="6">
        <v>82</v>
      </c>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v>1</v>
      </c>
      <c r="AS67" s="6"/>
      <c r="AT67" s="6"/>
      <c r="AU67" s="6"/>
      <c r="AV67" s="6"/>
      <c r="AW67" s="6"/>
      <c r="AX67" s="6">
        <v>1</v>
      </c>
      <c r="AY67" s="6"/>
      <c r="AZ67" s="6"/>
      <c r="BA67" s="6"/>
      <c r="BB67" s="6"/>
      <c r="BC67" s="6"/>
      <c r="BD67" s="6"/>
      <c r="BE67" s="6"/>
      <c r="BF67" s="6">
        <v>1</v>
      </c>
      <c r="BG67" s="6"/>
      <c r="BH67" s="6"/>
      <c r="BI67" s="6"/>
      <c r="BJ67" s="6"/>
      <c r="BK67" s="6"/>
      <c r="BL67" s="6"/>
      <c r="BM67" s="6"/>
      <c r="BN67" s="6"/>
      <c r="BO67" s="6"/>
      <c r="BP67" s="6"/>
      <c r="BQ67" s="6"/>
      <c r="BR67" s="6"/>
      <c r="BS67" s="6"/>
      <c r="BT67" s="6"/>
      <c r="BU67" s="6"/>
      <c r="BV67" s="6"/>
      <c r="BW67" s="6"/>
      <c r="BX67" s="6"/>
      <c r="BY67" s="6"/>
      <c r="BZ67" s="6"/>
      <c r="CA67">
        <v>1</v>
      </c>
      <c r="CB67">
        <v>0</v>
      </c>
      <c r="CC67">
        <v>1</v>
      </c>
    </row>
    <row r="68" spans="1:81" x14ac:dyDescent="0.3">
      <c r="A68" s="6" t="s">
        <v>108</v>
      </c>
      <c r="B68" s="6" t="s">
        <v>115</v>
      </c>
      <c r="C68" s="6">
        <v>83</v>
      </c>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v>1</v>
      </c>
      <c r="AN68" s="6">
        <v>1</v>
      </c>
      <c r="AO68" s="6"/>
      <c r="AP68" s="6"/>
      <c r="AQ68" s="6"/>
      <c r="AR68" s="6"/>
      <c r="AS68" s="6"/>
      <c r="AT68" s="6"/>
      <c r="AU68" s="6"/>
      <c r="AV68" s="6"/>
      <c r="AW68" s="6"/>
      <c r="AX68" s="6"/>
      <c r="AY68" s="6"/>
      <c r="AZ68" s="6"/>
      <c r="BA68" s="6"/>
      <c r="BB68" s="6"/>
      <c r="BC68" s="6">
        <v>1</v>
      </c>
      <c r="BD68" s="6"/>
      <c r="BE68" s="6"/>
      <c r="BF68" s="6"/>
      <c r="BG68" s="6"/>
      <c r="BH68" s="6"/>
      <c r="BI68" s="6"/>
      <c r="BJ68" s="6"/>
      <c r="BK68" s="6"/>
      <c r="BL68" s="6">
        <v>1</v>
      </c>
      <c r="BM68" s="6"/>
      <c r="BN68" s="6">
        <v>1</v>
      </c>
      <c r="BO68" s="6"/>
      <c r="BP68" s="6"/>
      <c r="BQ68" s="6"/>
      <c r="BR68" s="6"/>
      <c r="BS68" s="6"/>
      <c r="BT68" s="6"/>
      <c r="BU68" s="6"/>
      <c r="BV68" s="6">
        <v>1</v>
      </c>
      <c r="BW68" s="6"/>
      <c r="BX68" s="6"/>
      <c r="BY68" s="6"/>
      <c r="BZ68" s="6"/>
      <c r="CA68">
        <v>1</v>
      </c>
      <c r="CB68">
        <v>1</v>
      </c>
      <c r="CC68">
        <v>1</v>
      </c>
    </row>
    <row r="69" spans="1:81" x14ac:dyDescent="0.3">
      <c r="A69" s="6" t="s">
        <v>49</v>
      </c>
      <c r="B69" s="6" t="s">
        <v>116</v>
      </c>
      <c r="C69" s="6">
        <v>84</v>
      </c>
      <c r="D69" s="6"/>
      <c r="E69" s="6"/>
      <c r="F69" s="6"/>
      <c r="G69" s="6"/>
      <c r="H69" s="6"/>
      <c r="I69" s="6"/>
      <c r="J69" s="6"/>
      <c r="K69" s="6"/>
      <c r="L69" s="6"/>
      <c r="M69" s="6"/>
      <c r="N69" s="6"/>
      <c r="O69" s="6"/>
      <c r="P69" s="6"/>
      <c r="Q69" s="6"/>
      <c r="R69" s="6">
        <v>1</v>
      </c>
      <c r="S69" s="6"/>
      <c r="T69" s="6">
        <v>1</v>
      </c>
      <c r="U69" s="6">
        <v>1</v>
      </c>
      <c r="V69" s="6"/>
      <c r="W69" s="6">
        <v>1</v>
      </c>
      <c r="X69" s="6"/>
      <c r="Y69" s="6">
        <v>1</v>
      </c>
      <c r="Z69" s="6">
        <v>1</v>
      </c>
      <c r="AA69" s="6">
        <v>1</v>
      </c>
      <c r="AB69" s="6"/>
      <c r="AC69" s="6">
        <v>1</v>
      </c>
      <c r="AD69" s="6">
        <v>1</v>
      </c>
      <c r="AE69" s="6"/>
      <c r="AF69" s="6">
        <v>1</v>
      </c>
      <c r="AG69" s="6">
        <v>1</v>
      </c>
      <c r="AH69" s="6"/>
      <c r="AI69" s="6"/>
      <c r="AJ69" s="6"/>
      <c r="AK69" s="6"/>
      <c r="AL69" s="6"/>
      <c r="AM69" s="6"/>
      <c r="AN69" s="6"/>
      <c r="AO69" s="6"/>
      <c r="AP69" s="6"/>
      <c r="AQ69" s="6"/>
      <c r="AR69" s="6"/>
      <c r="AS69" s="6"/>
      <c r="AT69" s="6"/>
      <c r="AU69" s="6"/>
      <c r="AV69" s="6"/>
      <c r="AW69" s="6"/>
      <c r="AX69" s="6"/>
      <c r="AY69" s="6"/>
      <c r="AZ69" s="6"/>
      <c r="BA69" s="6"/>
      <c r="BB69" s="6">
        <v>1</v>
      </c>
      <c r="BC69" s="6"/>
      <c r="BD69" s="6"/>
      <c r="BE69" s="6"/>
      <c r="BF69" s="6"/>
      <c r="BG69" s="6"/>
      <c r="BH69" s="6"/>
      <c r="BI69" s="6"/>
      <c r="BJ69" s="6"/>
      <c r="BK69" s="6"/>
      <c r="BL69" s="6"/>
      <c r="BM69" s="6"/>
      <c r="BN69" s="6"/>
      <c r="BO69" s="6"/>
      <c r="BP69" s="6"/>
      <c r="BQ69" s="6"/>
      <c r="BR69" s="6"/>
      <c r="BS69" s="6"/>
      <c r="BT69" s="6"/>
      <c r="BU69" s="6"/>
      <c r="BV69" s="6"/>
      <c r="BW69" s="6"/>
      <c r="BX69" s="6"/>
      <c r="BY69" s="6"/>
      <c r="BZ69" s="6"/>
      <c r="CA69">
        <v>1</v>
      </c>
      <c r="CB69">
        <v>1</v>
      </c>
      <c r="CC69">
        <v>1</v>
      </c>
    </row>
    <row r="70" spans="1:81" x14ac:dyDescent="0.3">
      <c r="A70" s="6" t="s">
        <v>49</v>
      </c>
      <c r="B70" s="6" t="s">
        <v>117</v>
      </c>
      <c r="C70" s="6">
        <v>85</v>
      </c>
      <c r="D70" s="6"/>
      <c r="E70" s="6"/>
      <c r="F70" s="6"/>
      <c r="G70" s="6"/>
      <c r="H70" s="6"/>
      <c r="I70" s="6"/>
      <c r="J70" s="6"/>
      <c r="K70" s="6"/>
      <c r="L70" s="6"/>
      <c r="M70" s="6"/>
      <c r="N70" s="6"/>
      <c r="O70" s="6"/>
      <c r="P70" s="6"/>
      <c r="Q70" s="6">
        <v>1</v>
      </c>
      <c r="R70" s="6">
        <v>1</v>
      </c>
      <c r="S70" s="6">
        <v>1</v>
      </c>
      <c r="T70" s="6">
        <v>1</v>
      </c>
      <c r="U70" s="6"/>
      <c r="V70" s="6">
        <v>1</v>
      </c>
      <c r="W70" s="6">
        <v>1</v>
      </c>
      <c r="X70" s="6">
        <v>1</v>
      </c>
      <c r="Y70" s="6"/>
      <c r="Z70" s="6">
        <v>1</v>
      </c>
      <c r="AA70" s="6">
        <v>1</v>
      </c>
      <c r="AB70" s="6">
        <v>1</v>
      </c>
      <c r="AC70" s="6"/>
      <c r="AD70" s="6">
        <v>1</v>
      </c>
      <c r="AE70" s="6">
        <v>1</v>
      </c>
      <c r="AF70" s="6">
        <v>1</v>
      </c>
      <c r="AG70" s="6">
        <v>1</v>
      </c>
      <c r="AH70" s="6"/>
      <c r="AI70" s="6"/>
      <c r="AJ70" s="6"/>
      <c r="AK70" s="6"/>
      <c r="AL70" s="6"/>
      <c r="AM70" s="6"/>
      <c r="AN70" s="6"/>
      <c r="AO70" s="6"/>
      <c r="AP70" s="6"/>
      <c r="AQ70" s="6"/>
      <c r="AR70" s="6"/>
      <c r="AS70" s="6"/>
      <c r="AT70" s="6"/>
      <c r="AU70" s="6"/>
      <c r="AV70" s="6"/>
      <c r="AW70" s="6"/>
      <c r="AX70" s="6"/>
      <c r="AY70" s="6"/>
      <c r="AZ70" s="6"/>
      <c r="BA70" s="6">
        <v>1</v>
      </c>
      <c r="BB70" s="6">
        <v>1</v>
      </c>
      <c r="BC70" s="6"/>
      <c r="BD70" s="6"/>
      <c r="BE70" s="6"/>
      <c r="BF70" s="6"/>
      <c r="BG70" s="6"/>
      <c r="BH70" s="6"/>
      <c r="BI70" s="6"/>
      <c r="BJ70" s="6"/>
      <c r="BK70" s="6"/>
      <c r="BL70" s="6"/>
      <c r="BM70" s="6"/>
      <c r="BN70" s="6">
        <v>1</v>
      </c>
      <c r="BO70" s="6"/>
      <c r="BP70" s="6"/>
      <c r="BQ70" s="6"/>
      <c r="BR70" s="6"/>
      <c r="BS70" s="6"/>
      <c r="BT70" s="6"/>
      <c r="BU70" s="6"/>
      <c r="BV70" s="6"/>
      <c r="BW70" s="6"/>
      <c r="BX70" s="6"/>
      <c r="BY70" s="6"/>
      <c r="BZ70" s="6"/>
      <c r="CA70">
        <v>1</v>
      </c>
      <c r="CB70">
        <v>1</v>
      </c>
      <c r="CC70">
        <v>1</v>
      </c>
    </row>
    <row r="71" spans="1:81" x14ac:dyDescent="0.3">
      <c r="A71" s="6" t="s">
        <v>49</v>
      </c>
      <c r="B71" s="6" t="s">
        <v>118</v>
      </c>
      <c r="C71" s="6">
        <v>86</v>
      </c>
      <c r="D71" s="6"/>
      <c r="E71" s="6"/>
      <c r="F71" s="6"/>
      <c r="G71" s="6"/>
      <c r="H71" s="6"/>
      <c r="I71" s="6"/>
      <c r="J71" s="6"/>
      <c r="K71" s="6"/>
      <c r="L71" s="6"/>
      <c r="M71" s="6"/>
      <c r="N71" s="6"/>
      <c r="O71" s="6"/>
      <c r="P71" s="6"/>
      <c r="Q71" s="6">
        <v>1</v>
      </c>
      <c r="R71" s="6">
        <v>1</v>
      </c>
      <c r="S71" s="6">
        <v>1</v>
      </c>
      <c r="T71" s="6">
        <v>1</v>
      </c>
      <c r="U71" s="6"/>
      <c r="V71" s="6">
        <v>1</v>
      </c>
      <c r="W71" s="6">
        <v>1</v>
      </c>
      <c r="X71" s="6">
        <v>1</v>
      </c>
      <c r="Y71" s="6">
        <v>1</v>
      </c>
      <c r="Z71" s="6">
        <v>1</v>
      </c>
      <c r="AA71" s="6">
        <v>1</v>
      </c>
      <c r="AB71" s="6">
        <v>1</v>
      </c>
      <c r="AC71" s="6">
        <v>1</v>
      </c>
      <c r="AD71" s="6">
        <v>1</v>
      </c>
      <c r="AE71" s="6"/>
      <c r="AF71" s="6">
        <v>1</v>
      </c>
      <c r="AG71" s="6"/>
      <c r="AH71" s="6"/>
      <c r="AI71" s="6"/>
      <c r="AJ71" s="6"/>
      <c r="AK71" s="6"/>
      <c r="AL71" s="6"/>
      <c r="AM71" s="6"/>
      <c r="AN71" s="6"/>
      <c r="AO71" s="6"/>
      <c r="AP71" s="6">
        <v>1</v>
      </c>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v>1</v>
      </c>
      <c r="CB71">
        <v>1</v>
      </c>
      <c r="CC71">
        <v>1</v>
      </c>
    </row>
    <row r="72" spans="1:81" x14ac:dyDescent="0.3">
      <c r="A72" s="6" t="s">
        <v>49</v>
      </c>
      <c r="B72" s="6" t="s">
        <v>119</v>
      </c>
      <c r="C72" s="6">
        <v>87</v>
      </c>
      <c r="D72" s="6"/>
      <c r="E72" s="6"/>
      <c r="F72" s="6"/>
      <c r="G72" s="6"/>
      <c r="H72" s="6"/>
      <c r="I72" s="6"/>
      <c r="J72" s="6"/>
      <c r="K72" s="6"/>
      <c r="L72" s="6"/>
      <c r="M72" s="6"/>
      <c r="N72" s="6"/>
      <c r="O72" s="6"/>
      <c r="P72" s="6"/>
      <c r="Q72" s="6"/>
      <c r="R72" s="6">
        <v>1</v>
      </c>
      <c r="S72" s="6">
        <v>1</v>
      </c>
      <c r="T72" s="6">
        <v>1</v>
      </c>
      <c r="U72" s="6">
        <v>1</v>
      </c>
      <c r="V72" s="6">
        <v>1</v>
      </c>
      <c r="W72" s="6">
        <v>1</v>
      </c>
      <c r="X72" s="6">
        <v>1</v>
      </c>
      <c r="Y72" s="6">
        <v>1</v>
      </c>
      <c r="Z72" s="6">
        <v>1</v>
      </c>
      <c r="AA72" s="6">
        <v>1</v>
      </c>
      <c r="AB72" s="6">
        <v>1</v>
      </c>
      <c r="AC72" s="6">
        <v>1</v>
      </c>
      <c r="AD72" s="6">
        <v>1</v>
      </c>
      <c r="AE72" s="6">
        <v>1</v>
      </c>
      <c r="AF72" s="6">
        <v>1</v>
      </c>
      <c r="AG72" s="6">
        <v>1</v>
      </c>
      <c r="AH72" s="6"/>
      <c r="AI72" s="6"/>
      <c r="AJ72" s="6"/>
      <c r="AK72" s="6"/>
      <c r="AL72" s="6"/>
      <c r="AM72" s="6"/>
      <c r="AN72" s="6"/>
      <c r="AO72" s="6"/>
      <c r="AP72" s="6"/>
      <c r="AQ72" s="6"/>
      <c r="AR72" s="6"/>
      <c r="AS72" s="6"/>
      <c r="AT72" s="6"/>
      <c r="AU72" s="6"/>
      <c r="AV72" s="6"/>
      <c r="AW72" s="6"/>
      <c r="AX72" s="6"/>
      <c r="AY72" s="6"/>
      <c r="AZ72" s="6"/>
      <c r="BA72" s="6"/>
      <c r="BB72" s="6">
        <v>1</v>
      </c>
      <c r="BC72" s="6"/>
      <c r="BD72" s="6"/>
      <c r="BE72" s="6"/>
      <c r="BF72" s="6"/>
      <c r="BG72" s="6"/>
      <c r="BH72" s="6"/>
      <c r="BI72" s="6"/>
      <c r="BJ72" s="6"/>
      <c r="BK72" s="6"/>
      <c r="BL72" s="6"/>
      <c r="BM72" s="6"/>
      <c r="BN72" s="6">
        <v>1</v>
      </c>
      <c r="BO72" s="6"/>
      <c r="BP72" s="6"/>
      <c r="BQ72" s="6"/>
      <c r="BR72" s="6"/>
      <c r="BS72" s="6"/>
      <c r="BT72" s="6"/>
      <c r="BU72" s="6"/>
      <c r="BV72" s="6"/>
      <c r="BW72" s="6"/>
      <c r="BX72" s="6"/>
      <c r="BY72" s="6"/>
      <c r="BZ72" s="6"/>
      <c r="CA72">
        <v>1</v>
      </c>
      <c r="CB72">
        <v>1</v>
      </c>
      <c r="CC72">
        <v>1</v>
      </c>
    </row>
    <row r="73" spans="1:81" x14ac:dyDescent="0.3">
      <c r="A73" s="6" t="s">
        <v>49</v>
      </c>
      <c r="B73" s="6" t="s">
        <v>120</v>
      </c>
      <c r="C73" s="6">
        <v>88</v>
      </c>
      <c r="D73" s="6"/>
      <c r="E73" s="6"/>
      <c r="F73" s="6"/>
      <c r="G73" s="6"/>
      <c r="H73" s="6"/>
      <c r="I73" s="6"/>
      <c r="J73" s="6"/>
      <c r="K73" s="6"/>
      <c r="L73" s="6"/>
      <c r="M73" s="6"/>
      <c r="N73" s="6"/>
      <c r="O73" s="6"/>
      <c r="P73" s="6"/>
      <c r="Q73" s="6">
        <v>1</v>
      </c>
      <c r="R73" s="6">
        <v>1</v>
      </c>
      <c r="S73" s="6">
        <v>1</v>
      </c>
      <c r="T73" s="6">
        <v>1</v>
      </c>
      <c r="U73" s="6">
        <v>1</v>
      </c>
      <c r="V73" s="6"/>
      <c r="W73" s="6"/>
      <c r="X73" s="6">
        <v>1</v>
      </c>
      <c r="Y73" s="6">
        <v>1</v>
      </c>
      <c r="Z73" s="6">
        <v>1</v>
      </c>
      <c r="AA73" s="6">
        <v>1</v>
      </c>
      <c r="AB73" s="6">
        <v>1</v>
      </c>
      <c r="AC73" s="6">
        <v>1</v>
      </c>
      <c r="AD73" s="6">
        <v>1</v>
      </c>
      <c r="AE73" s="6">
        <v>1</v>
      </c>
      <c r="AF73" s="6">
        <v>1</v>
      </c>
      <c r="AG73" s="6">
        <v>1</v>
      </c>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v>1</v>
      </c>
      <c r="CB73">
        <v>1</v>
      </c>
      <c r="CC73">
        <v>1</v>
      </c>
    </row>
    <row r="74" spans="1:81" x14ac:dyDescent="0.3">
      <c r="A74" s="6" t="s">
        <v>49</v>
      </c>
      <c r="B74" s="6" t="s">
        <v>121</v>
      </c>
      <c r="C74" s="6">
        <v>89</v>
      </c>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v>1</v>
      </c>
      <c r="BE74" s="6"/>
      <c r="BF74" s="6"/>
      <c r="BG74" s="6"/>
      <c r="BH74" s="6"/>
      <c r="BI74" s="6"/>
      <c r="BJ74" s="6"/>
      <c r="BK74" s="6"/>
      <c r="BL74" s="6">
        <v>1</v>
      </c>
      <c r="BM74" s="6"/>
      <c r="BN74" s="6"/>
      <c r="BO74" s="6"/>
      <c r="BP74" s="6"/>
      <c r="BQ74" s="6"/>
      <c r="BR74" s="6"/>
      <c r="BS74" s="6"/>
      <c r="BT74" s="6"/>
      <c r="BU74" s="6"/>
      <c r="BV74" s="6"/>
      <c r="BW74" s="6"/>
      <c r="BX74" s="6"/>
      <c r="BY74" s="6"/>
      <c r="BZ74" s="6"/>
      <c r="CA74">
        <v>0</v>
      </c>
      <c r="CB74">
        <v>1</v>
      </c>
      <c r="CC74">
        <v>1</v>
      </c>
    </row>
    <row r="75" spans="1:81" x14ac:dyDescent="0.3">
      <c r="A75" s="6" t="s">
        <v>49</v>
      </c>
      <c r="B75" s="6" t="s">
        <v>122</v>
      </c>
      <c r="C75" s="6">
        <v>90</v>
      </c>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v>1</v>
      </c>
      <c r="AU75" s="6"/>
      <c r="AV75" s="6"/>
      <c r="AW75" s="6"/>
      <c r="AX75" s="6"/>
      <c r="AY75" s="6"/>
      <c r="AZ75" s="6"/>
      <c r="BA75" s="6"/>
      <c r="BB75" s="6"/>
      <c r="BC75" s="6"/>
      <c r="BD75" s="6">
        <v>1</v>
      </c>
      <c r="BE75" s="6"/>
      <c r="BF75" s="6"/>
      <c r="BG75" s="6"/>
      <c r="BH75" s="6"/>
      <c r="BI75" s="6"/>
      <c r="BJ75" s="6"/>
      <c r="BK75" s="6"/>
      <c r="BL75" s="6">
        <v>1</v>
      </c>
      <c r="BM75" s="6"/>
      <c r="BN75" s="6"/>
      <c r="BO75" s="6"/>
      <c r="BP75" s="6"/>
      <c r="BQ75" s="6"/>
      <c r="BR75" s="6"/>
      <c r="BS75" s="6"/>
      <c r="BT75" s="6"/>
      <c r="BU75" s="6"/>
      <c r="BV75" s="6">
        <v>1</v>
      </c>
      <c r="BW75" s="6"/>
      <c r="BX75" s="6"/>
      <c r="BY75" s="6"/>
      <c r="BZ75" s="6"/>
      <c r="CA75">
        <v>1</v>
      </c>
      <c r="CB75">
        <v>1</v>
      </c>
      <c r="CC75">
        <v>1</v>
      </c>
    </row>
    <row r="76" spans="1:81" x14ac:dyDescent="0.3">
      <c r="A76" s="6" t="s">
        <v>49</v>
      </c>
      <c r="B76" s="6" t="s">
        <v>123</v>
      </c>
      <c r="C76" s="6">
        <v>91</v>
      </c>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v>1</v>
      </c>
      <c r="AU76" s="6"/>
      <c r="AV76" s="6"/>
      <c r="AW76" s="6"/>
      <c r="AX76" s="6"/>
      <c r="AY76" s="6"/>
      <c r="AZ76" s="6"/>
      <c r="BA76" s="6"/>
      <c r="BB76" s="6"/>
      <c r="BC76" s="6"/>
      <c r="BD76" s="6">
        <v>1</v>
      </c>
      <c r="BE76" s="6"/>
      <c r="BF76" s="6"/>
      <c r="BG76" s="6"/>
      <c r="BH76" s="6"/>
      <c r="BI76" s="6"/>
      <c r="BJ76" s="6"/>
      <c r="BK76" s="6"/>
      <c r="BL76" s="6">
        <v>1</v>
      </c>
      <c r="BM76" s="6"/>
      <c r="BN76" s="6"/>
      <c r="BO76" s="6"/>
      <c r="BP76" s="6"/>
      <c r="BQ76" s="6"/>
      <c r="BR76" s="6"/>
      <c r="BS76" s="6"/>
      <c r="BT76" s="6"/>
      <c r="BU76" s="6"/>
      <c r="BV76" s="6">
        <v>1</v>
      </c>
      <c r="BW76" s="6"/>
      <c r="BX76" s="6"/>
      <c r="BY76" s="6"/>
      <c r="BZ76" s="6"/>
      <c r="CA76">
        <v>1</v>
      </c>
      <c r="CB76">
        <v>1</v>
      </c>
      <c r="CC76">
        <v>1</v>
      </c>
    </row>
    <row r="77" spans="1:81" x14ac:dyDescent="0.3">
      <c r="A77" s="6" t="s">
        <v>49</v>
      </c>
      <c r="B77" s="6" t="s">
        <v>124</v>
      </c>
      <c r="C77" s="6">
        <v>92</v>
      </c>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v>1</v>
      </c>
      <c r="AN77" s="6"/>
      <c r="AO77" s="6"/>
      <c r="AP77" s="6"/>
      <c r="AQ77" s="6"/>
      <c r="AR77" s="6"/>
      <c r="AS77" s="6"/>
      <c r="AT77" s="6">
        <v>1</v>
      </c>
      <c r="AU77" s="6"/>
      <c r="AV77" s="6"/>
      <c r="AW77" s="6"/>
      <c r="AX77" s="6"/>
      <c r="AY77" s="6"/>
      <c r="AZ77" s="6"/>
      <c r="BA77" s="6"/>
      <c r="BB77" s="6"/>
      <c r="BC77" s="6"/>
      <c r="BD77" s="6">
        <v>1</v>
      </c>
      <c r="BE77" s="6"/>
      <c r="BF77" s="6"/>
      <c r="BG77" s="6"/>
      <c r="BH77" s="6"/>
      <c r="BI77" s="6"/>
      <c r="BJ77" s="6"/>
      <c r="BK77" s="6"/>
      <c r="BL77" s="6">
        <v>1</v>
      </c>
      <c r="BM77" s="6"/>
      <c r="BN77" s="6"/>
      <c r="BO77" s="6"/>
      <c r="BP77" s="6"/>
      <c r="BQ77" s="6"/>
      <c r="BR77" s="6"/>
      <c r="BS77" s="6"/>
      <c r="BT77" s="6"/>
      <c r="BU77" s="6"/>
      <c r="BV77" s="6">
        <v>1</v>
      </c>
      <c r="BW77" s="6"/>
      <c r="BX77" s="6"/>
      <c r="BY77" s="6"/>
      <c r="BZ77" s="6"/>
      <c r="CA77">
        <v>1</v>
      </c>
      <c r="CB77">
        <v>1</v>
      </c>
      <c r="CC77">
        <v>1</v>
      </c>
    </row>
    <row r="78" spans="1:81" x14ac:dyDescent="0.3">
      <c r="A78" s="6" t="s">
        <v>49</v>
      </c>
      <c r="B78" s="6" t="s">
        <v>125</v>
      </c>
      <c r="C78" s="6">
        <v>94</v>
      </c>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v>1</v>
      </c>
      <c r="AN78" s="6">
        <v>1</v>
      </c>
      <c r="AO78" s="6"/>
      <c r="AP78" s="6"/>
      <c r="AQ78" s="6"/>
      <c r="AR78" s="6"/>
      <c r="AS78" s="6"/>
      <c r="AT78" s="6">
        <v>1</v>
      </c>
      <c r="AU78" s="6"/>
      <c r="AV78" s="6"/>
      <c r="AW78" s="6"/>
      <c r="AX78" s="6"/>
      <c r="AY78" s="6"/>
      <c r="AZ78" s="6"/>
      <c r="BA78" s="6"/>
      <c r="BB78" s="6">
        <v>1</v>
      </c>
      <c r="BC78" s="6"/>
      <c r="BD78" s="6"/>
      <c r="BE78" s="6"/>
      <c r="BF78" s="6"/>
      <c r="BG78" s="6"/>
      <c r="BH78" s="6"/>
      <c r="BI78" s="6"/>
      <c r="BJ78" s="6"/>
      <c r="BK78" s="6">
        <v>1</v>
      </c>
      <c r="BL78" s="6">
        <v>1</v>
      </c>
      <c r="BM78" s="6"/>
      <c r="BN78" s="6"/>
      <c r="BO78" s="6"/>
      <c r="BP78" s="6"/>
      <c r="BQ78" s="6"/>
      <c r="BR78" s="6"/>
      <c r="BS78" s="6"/>
      <c r="BT78" s="6"/>
      <c r="BU78" s="6"/>
      <c r="BV78" s="6">
        <v>1</v>
      </c>
      <c r="BW78" s="6"/>
      <c r="BX78" s="6"/>
      <c r="BY78" s="6"/>
      <c r="BZ78" s="6"/>
      <c r="CA78">
        <v>1</v>
      </c>
      <c r="CB78">
        <v>1</v>
      </c>
      <c r="CC78">
        <v>1</v>
      </c>
    </row>
    <row r="79" spans="1:81" x14ac:dyDescent="0.3">
      <c r="A79" s="6" t="s">
        <v>49</v>
      </c>
      <c r="B79" s="6" t="s">
        <v>126</v>
      </c>
      <c r="C79" s="6">
        <v>95</v>
      </c>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v>1</v>
      </c>
      <c r="AN79" s="6">
        <v>1</v>
      </c>
      <c r="AO79" s="6"/>
      <c r="AP79" s="6"/>
      <c r="AQ79" s="6"/>
      <c r="AR79" s="6"/>
      <c r="AS79" s="6"/>
      <c r="AT79" s="6">
        <v>1</v>
      </c>
      <c r="AU79" s="6"/>
      <c r="AV79" s="6"/>
      <c r="AW79" s="6"/>
      <c r="AX79" s="6"/>
      <c r="AY79" s="6"/>
      <c r="AZ79" s="6"/>
      <c r="BA79" s="6"/>
      <c r="BB79" s="6">
        <v>1</v>
      </c>
      <c r="BC79" s="6">
        <v>1</v>
      </c>
      <c r="BD79" s="6">
        <v>1</v>
      </c>
      <c r="BE79" s="6"/>
      <c r="BF79" s="6"/>
      <c r="BG79" s="6"/>
      <c r="BH79" s="6"/>
      <c r="BI79" s="6"/>
      <c r="BJ79" s="6"/>
      <c r="BK79" s="6">
        <v>1</v>
      </c>
      <c r="BL79" s="6">
        <v>1</v>
      </c>
      <c r="BM79" s="6"/>
      <c r="BN79" s="6">
        <v>1</v>
      </c>
      <c r="BO79" s="6"/>
      <c r="BP79" s="6"/>
      <c r="BQ79" s="6"/>
      <c r="BR79" s="6"/>
      <c r="BS79" s="6"/>
      <c r="BT79" s="6"/>
      <c r="BU79" s="6"/>
      <c r="BV79" s="6">
        <v>1</v>
      </c>
      <c r="BW79" s="6"/>
      <c r="BX79" s="6"/>
      <c r="BY79" s="6"/>
      <c r="BZ79" s="6"/>
      <c r="CA79">
        <v>1</v>
      </c>
      <c r="CB79">
        <v>1</v>
      </c>
      <c r="CC79">
        <v>1</v>
      </c>
    </row>
    <row r="80" spans="1:81" x14ac:dyDescent="0.3">
      <c r="A80" s="6" t="s">
        <v>127</v>
      </c>
      <c r="B80" s="6" t="s">
        <v>128</v>
      </c>
      <c r="C80" s="6">
        <v>96</v>
      </c>
      <c r="D80" s="6"/>
      <c r="E80" s="6"/>
      <c r="F80" s="6"/>
      <c r="G80" s="6"/>
      <c r="H80" s="6"/>
      <c r="I80" s="6"/>
      <c r="J80" s="6"/>
      <c r="K80" s="6"/>
      <c r="L80" s="6"/>
      <c r="M80" s="6"/>
      <c r="N80" s="6"/>
      <c r="O80" s="6"/>
      <c r="P80" s="6"/>
      <c r="Q80" s="6"/>
      <c r="R80" s="6">
        <v>1</v>
      </c>
      <c r="S80" s="6">
        <v>1</v>
      </c>
      <c r="T80" s="6"/>
      <c r="U80" s="6"/>
      <c r="V80" s="6"/>
      <c r="W80" s="6"/>
      <c r="X80" s="6"/>
      <c r="Y80" s="6">
        <v>1</v>
      </c>
      <c r="Z80" s="6"/>
      <c r="AA80" s="6"/>
      <c r="AB80" s="6"/>
      <c r="AC80" s="6"/>
      <c r="AD80" s="6"/>
      <c r="AE80" s="6">
        <v>1</v>
      </c>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v>1</v>
      </c>
      <c r="CB80">
        <v>0</v>
      </c>
      <c r="CC80">
        <v>1</v>
      </c>
    </row>
    <row r="81" spans="1:81" x14ac:dyDescent="0.3">
      <c r="A81" s="6" t="s">
        <v>127</v>
      </c>
      <c r="B81" s="6" t="s">
        <v>129</v>
      </c>
      <c r="C81" s="6">
        <v>97</v>
      </c>
      <c r="D81" s="6"/>
      <c r="E81" s="6"/>
      <c r="F81" s="6"/>
      <c r="G81" s="6"/>
      <c r="H81" s="6"/>
      <c r="I81" s="6"/>
      <c r="J81" s="6"/>
      <c r="K81" s="6"/>
      <c r="L81" s="6"/>
      <c r="M81" s="6"/>
      <c r="N81" s="6"/>
      <c r="O81" s="6"/>
      <c r="P81" s="6"/>
      <c r="Q81" s="6"/>
      <c r="R81" s="6">
        <v>1</v>
      </c>
      <c r="S81" s="6">
        <v>1</v>
      </c>
      <c r="T81" s="6">
        <v>1</v>
      </c>
      <c r="U81" s="6"/>
      <c r="V81" s="6"/>
      <c r="W81" s="6"/>
      <c r="X81" s="6"/>
      <c r="Y81" s="6">
        <v>1</v>
      </c>
      <c r="Z81" s="6"/>
      <c r="AA81" s="6">
        <v>1</v>
      </c>
      <c r="AB81" s="6">
        <v>1</v>
      </c>
      <c r="AC81" s="6">
        <v>1</v>
      </c>
      <c r="AD81" s="6">
        <v>1</v>
      </c>
      <c r="AE81" s="6">
        <v>1</v>
      </c>
      <c r="AF81" s="6"/>
      <c r="AG81" s="6">
        <v>1</v>
      </c>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v>1</v>
      </c>
      <c r="CB81">
        <v>1</v>
      </c>
      <c r="CC81">
        <v>1</v>
      </c>
    </row>
    <row r="82" spans="1:81" x14ac:dyDescent="0.3">
      <c r="A82" s="6" t="s">
        <v>127</v>
      </c>
      <c r="B82" s="6" t="s">
        <v>130</v>
      </c>
      <c r="C82" s="6">
        <v>98</v>
      </c>
      <c r="D82" s="6"/>
      <c r="E82" s="6"/>
      <c r="F82" s="6"/>
      <c r="G82" s="6"/>
      <c r="H82" s="6"/>
      <c r="I82" s="6"/>
      <c r="J82" s="6"/>
      <c r="K82" s="6"/>
      <c r="L82" s="6"/>
      <c r="M82" s="6"/>
      <c r="N82" s="6"/>
      <c r="O82" s="6"/>
      <c r="P82" s="6"/>
      <c r="Q82" s="6"/>
      <c r="R82" s="6">
        <v>1</v>
      </c>
      <c r="S82" s="6">
        <v>1</v>
      </c>
      <c r="T82" s="6">
        <v>1</v>
      </c>
      <c r="U82" s="6"/>
      <c r="V82" s="6"/>
      <c r="W82" s="6"/>
      <c r="X82" s="6">
        <v>1</v>
      </c>
      <c r="Y82" s="6">
        <v>1</v>
      </c>
      <c r="Z82" s="6"/>
      <c r="AA82" s="6">
        <v>1</v>
      </c>
      <c r="AB82" s="6"/>
      <c r="AC82" s="6">
        <v>1</v>
      </c>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v>1</v>
      </c>
      <c r="CB82">
        <v>1</v>
      </c>
      <c r="CC82">
        <v>1</v>
      </c>
    </row>
    <row r="83" spans="1:81" x14ac:dyDescent="0.3">
      <c r="A83" s="6" t="s">
        <v>127</v>
      </c>
      <c r="B83" s="6" t="s">
        <v>131</v>
      </c>
      <c r="C83" s="6">
        <v>99</v>
      </c>
      <c r="D83" s="6"/>
      <c r="E83" s="6"/>
      <c r="F83" s="6"/>
      <c r="G83" s="6"/>
      <c r="H83" s="6"/>
      <c r="I83" s="6"/>
      <c r="J83" s="6"/>
      <c r="K83" s="6"/>
      <c r="L83" s="6"/>
      <c r="M83" s="6"/>
      <c r="N83" s="6"/>
      <c r="O83" s="6"/>
      <c r="P83" s="6"/>
      <c r="Q83" s="6">
        <v>1</v>
      </c>
      <c r="R83" s="6">
        <v>1</v>
      </c>
      <c r="S83" s="6">
        <v>1</v>
      </c>
      <c r="T83" s="6">
        <v>1</v>
      </c>
      <c r="U83" s="6"/>
      <c r="V83" s="6"/>
      <c r="W83" s="6"/>
      <c r="X83" s="6">
        <v>1</v>
      </c>
      <c r="Y83" s="6">
        <v>1</v>
      </c>
      <c r="Z83" s="6"/>
      <c r="AA83" s="6">
        <v>1</v>
      </c>
      <c r="AB83" s="6"/>
      <c r="AC83" s="6">
        <v>1</v>
      </c>
      <c r="AD83" s="6">
        <v>1</v>
      </c>
      <c r="AE83" s="6">
        <v>1</v>
      </c>
      <c r="AF83" s="6"/>
      <c r="AG83" s="6">
        <v>1</v>
      </c>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v>1</v>
      </c>
      <c r="CB83">
        <v>1</v>
      </c>
      <c r="CC83">
        <v>1</v>
      </c>
    </row>
    <row r="84" spans="1:81" x14ac:dyDescent="0.3">
      <c r="A84" s="6" t="s">
        <v>127</v>
      </c>
      <c r="B84" s="6" t="s">
        <v>132</v>
      </c>
      <c r="C84" s="6">
        <v>100</v>
      </c>
      <c r="D84" s="6"/>
      <c r="E84" s="6"/>
      <c r="F84" s="6"/>
      <c r="G84" s="6"/>
      <c r="H84" s="6"/>
      <c r="I84" s="6"/>
      <c r="J84" s="6"/>
      <c r="K84" s="6"/>
      <c r="L84" s="6"/>
      <c r="M84" s="6"/>
      <c r="N84" s="6"/>
      <c r="O84" s="6"/>
      <c r="P84" s="6"/>
      <c r="Q84" s="6"/>
      <c r="R84" s="6">
        <v>1</v>
      </c>
      <c r="S84" s="6">
        <v>1</v>
      </c>
      <c r="T84" s="6"/>
      <c r="U84" s="6">
        <v>1</v>
      </c>
      <c r="V84" s="6"/>
      <c r="W84" s="6"/>
      <c r="X84" s="6"/>
      <c r="Y84" s="6">
        <v>1</v>
      </c>
      <c r="Z84" s="6">
        <v>1</v>
      </c>
      <c r="AA84" s="6">
        <v>1</v>
      </c>
      <c r="AB84" s="6">
        <v>1</v>
      </c>
      <c r="AC84" s="6">
        <v>1</v>
      </c>
      <c r="AD84" s="6">
        <v>1</v>
      </c>
      <c r="AE84" s="6">
        <v>1</v>
      </c>
      <c r="AF84" s="6"/>
      <c r="AG84" s="6">
        <v>1</v>
      </c>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v>1</v>
      </c>
      <c r="CB84">
        <v>1</v>
      </c>
      <c r="CC84">
        <v>1</v>
      </c>
    </row>
    <row r="85" spans="1:81" x14ac:dyDescent="0.3">
      <c r="A85" s="6" t="s">
        <v>127</v>
      </c>
      <c r="B85" s="6" t="s">
        <v>133</v>
      </c>
      <c r="C85" s="6">
        <v>101</v>
      </c>
      <c r="D85" s="6"/>
      <c r="E85" s="6"/>
      <c r="F85" s="6"/>
      <c r="G85" s="6"/>
      <c r="H85" s="6">
        <v>1</v>
      </c>
      <c r="I85" s="6"/>
      <c r="J85" s="6"/>
      <c r="K85" s="6"/>
      <c r="L85" s="6">
        <v>1</v>
      </c>
      <c r="M85" s="6">
        <v>1</v>
      </c>
      <c r="N85" s="6"/>
      <c r="O85" s="6">
        <v>1</v>
      </c>
      <c r="P85" s="6"/>
      <c r="Q85" s="6">
        <v>1</v>
      </c>
      <c r="R85" s="6">
        <v>1</v>
      </c>
      <c r="S85" s="6">
        <v>1</v>
      </c>
      <c r="T85" s="6">
        <v>1</v>
      </c>
      <c r="U85" s="6">
        <v>1</v>
      </c>
      <c r="V85" s="6"/>
      <c r="W85" s="6"/>
      <c r="X85" s="6"/>
      <c r="Y85" s="6">
        <v>1</v>
      </c>
      <c r="Z85" s="6"/>
      <c r="AA85" s="6"/>
      <c r="AB85" s="6"/>
      <c r="AC85" s="6"/>
      <c r="AD85" s="6">
        <v>1</v>
      </c>
      <c r="AE85" s="6">
        <v>1</v>
      </c>
      <c r="AF85" s="6">
        <v>1</v>
      </c>
      <c r="AG85" s="6">
        <v>1</v>
      </c>
      <c r="AH85" s="6"/>
      <c r="AI85" s="6"/>
      <c r="AJ85" s="6"/>
      <c r="AK85" s="6"/>
      <c r="AL85" s="6"/>
      <c r="AM85" s="6"/>
      <c r="AN85" s="6"/>
      <c r="AO85" s="6"/>
      <c r="AP85" s="6"/>
      <c r="AQ85" s="6"/>
      <c r="AR85" s="6"/>
      <c r="AS85" s="6"/>
      <c r="AT85" s="6"/>
      <c r="AU85" s="6"/>
      <c r="AV85" s="6"/>
      <c r="AW85" s="6"/>
      <c r="AX85" s="6"/>
      <c r="AY85" s="6"/>
      <c r="AZ85" s="6"/>
      <c r="BA85" s="6"/>
      <c r="BB85" s="6"/>
      <c r="BC85" s="6"/>
      <c r="BD85" s="6">
        <v>1</v>
      </c>
      <c r="BE85" s="6"/>
      <c r="BF85" s="6"/>
      <c r="BG85" s="6"/>
      <c r="BH85" s="6"/>
      <c r="BI85" s="6"/>
      <c r="BJ85" s="6"/>
      <c r="BK85" s="6"/>
      <c r="BL85" s="6"/>
      <c r="BM85" s="6"/>
      <c r="BN85" s="6"/>
      <c r="BO85" s="6"/>
      <c r="BP85" s="6"/>
      <c r="BQ85" s="6"/>
      <c r="BR85" s="6"/>
      <c r="BS85" s="6"/>
      <c r="BT85" s="6"/>
      <c r="BU85" s="6"/>
      <c r="BV85" s="6"/>
      <c r="BW85" s="6"/>
      <c r="BX85" s="6"/>
      <c r="BY85" s="6"/>
      <c r="BZ85" s="6"/>
      <c r="CA85">
        <v>1</v>
      </c>
      <c r="CB85">
        <v>1</v>
      </c>
      <c r="CC85">
        <v>1</v>
      </c>
    </row>
    <row r="86" spans="1:81" x14ac:dyDescent="0.3">
      <c r="A86" s="6" t="s">
        <v>127</v>
      </c>
      <c r="B86" s="6" t="s">
        <v>134</v>
      </c>
      <c r="C86" s="6">
        <v>103</v>
      </c>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v>1</v>
      </c>
      <c r="AN86" s="6">
        <v>1</v>
      </c>
      <c r="AO86" s="6"/>
      <c r="AP86" s="6"/>
      <c r="AQ86" s="6"/>
      <c r="AR86" s="6"/>
      <c r="AS86" s="6"/>
      <c r="AT86" s="6">
        <v>1</v>
      </c>
      <c r="AU86" s="6"/>
      <c r="AV86" s="6"/>
      <c r="AW86" s="6"/>
      <c r="AX86" s="6"/>
      <c r="AY86" s="6"/>
      <c r="AZ86" s="6"/>
      <c r="BA86" s="6"/>
      <c r="BB86" s="6">
        <v>1</v>
      </c>
      <c r="BC86" s="6">
        <v>1</v>
      </c>
      <c r="BD86" s="6"/>
      <c r="BE86" s="6"/>
      <c r="BF86" s="6"/>
      <c r="BG86" s="6"/>
      <c r="BH86" s="6"/>
      <c r="BI86" s="6"/>
      <c r="BJ86" s="6"/>
      <c r="BK86" s="6">
        <v>1</v>
      </c>
      <c r="BL86" s="6">
        <v>1</v>
      </c>
      <c r="BM86" s="6"/>
      <c r="BN86" s="6">
        <v>1</v>
      </c>
      <c r="BO86" s="6"/>
      <c r="BP86" s="6"/>
      <c r="BQ86" s="6"/>
      <c r="BR86" s="6"/>
      <c r="BS86" s="6"/>
      <c r="BT86" s="6"/>
      <c r="BU86" s="6"/>
      <c r="BV86" s="6">
        <v>1</v>
      </c>
      <c r="BW86" s="6"/>
      <c r="BX86" s="6"/>
      <c r="BY86" s="6"/>
      <c r="BZ86" s="6"/>
      <c r="CA86">
        <v>1</v>
      </c>
      <c r="CB86">
        <v>1</v>
      </c>
      <c r="CC86">
        <v>1</v>
      </c>
    </row>
    <row r="87" spans="1:81" x14ac:dyDescent="0.3">
      <c r="A87" s="6" t="s">
        <v>108</v>
      </c>
      <c r="B87" s="6" t="s">
        <v>135</v>
      </c>
      <c r="C87" s="6">
        <v>105</v>
      </c>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v>1</v>
      </c>
      <c r="AO87" s="6"/>
      <c r="AP87" s="6"/>
      <c r="AQ87" s="6"/>
      <c r="AR87" s="6"/>
      <c r="AS87" s="6"/>
      <c r="AT87" s="6"/>
      <c r="AU87" s="6"/>
      <c r="AV87" s="6"/>
      <c r="AW87" s="6"/>
      <c r="AX87" s="6"/>
      <c r="AY87" s="6"/>
      <c r="AZ87" s="6"/>
      <c r="BA87" s="6"/>
      <c r="BB87" s="6">
        <v>1</v>
      </c>
      <c r="BC87" s="6">
        <v>1</v>
      </c>
      <c r="BD87" s="6"/>
      <c r="BE87" s="6"/>
      <c r="BF87" s="6"/>
      <c r="BG87" s="6"/>
      <c r="BH87" s="6"/>
      <c r="BI87" s="6"/>
      <c r="BJ87" s="6"/>
      <c r="BK87" s="6"/>
      <c r="BL87" s="6"/>
      <c r="BM87" s="6"/>
      <c r="BN87" s="6"/>
      <c r="BO87" s="6"/>
      <c r="BP87" s="6"/>
      <c r="BQ87" s="6"/>
      <c r="BR87" s="6"/>
      <c r="BS87" s="6"/>
      <c r="BT87" s="6"/>
      <c r="BU87" s="6"/>
      <c r="BV87" s="6"/>
      <c r="BW87" s="6"/>
      <c r="BX87" s="6"/>
      <c r="BY87" s="6"/>
      <c r="BZ87" s="6"/>
      <c r="CA87">
        <v>1</v>
      </c>
      <c r="CB87">
        <v>0</v>
      </c>
      <c r="CC87">
        <v>1</v>
      </c>
    </row>
    <row r="88" spans="1:81" x14ac:dyDescent="0.3">
      <c r="A88" s="6" t="s">
        <v>46</v>
      </c>
      <c r="B88" s="6" t="s">
        <v>551</v>
      </c>
      <c r="C88" s="6">
        <v>108</v>
      </c>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v>1</v>
      </c>
      <c r="AS88" s="6"/>
      <c r="AT88" s="6"/>
      <c r="AU88" s="6"/>
      <c r="AV88" s="6"/>
      <c r="AW88" s="6"/>
      <c r="AX88" s="6"/>
      <c r="AY88" s="6"/>
      <c r="AZ88" s="6"/>
      <c r="BA88" s="6"/>
      <c r="BB88" s="6"/>
      <c r="BC88" s="6"/>
      <c r="BD88" s="6">
        <v>1</v>
      </c>
      <c r="BE88" s="6"/>
      <c r="BF88" s="6"/>
      <c r="BG88" s="6"/>
      <c r="BH88" s="6"/>
      <c r="BI88" s="6"/>
      <c r="BJ88" s="6"/>
      <c r="BK88" s="6"/>
      <c r="BL88" s="6"/>
      <c r="BM88" s="6"/>
      <c r="BN88" s="6"/>
      <c r="BO88" s="6"/>
      <c r="BP88" s="6"/>
      <c r="BQ88" s="6"/>
      <c r="BR88" s="6"/>
      <c r="BS88" s="6"/>
      <c r="BT88" s="6"/>
      <c r="BU88" s="6"/>
      <c r="BV88" s="6"/>
      <c r="BW88" s="6">
        <v>1</v>
      </c>
      <c r="BX88" s="6"/>
      <c r="BY88" s="6"/>
      <c r="BZ88" s="6"/>
      <c r="CA88">
        <v>0</v>
      </c>
      <c r="CB88">
        <v>0</v>
      </c>
      <c r="CC88">
        <v>0</v>
      </c>
    </row>
    <row r="89" spans="1:81" x14ac:dyDescent="0.3">
      <c r="A89" s="6" t="s">
        <v>46</v>
      </c>
      <c r="B89" s="6" t="s">
        <v>552</v>
      </c>
      <c r="C89" s="6">
        <v>109</v>
      </c>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v>1</v>
      </c>
      <c r="AS89" s="6"/>
      <c r="AT89" s="6"/>
      <c r="AU89" s="6"/>
      <c r="AV89" s="6"/>
      <c r="AW89" s="6"/>
      <c r="AX89" s="6"/>
      <c r="AY89" s="6"/>
      <c r="AZ89" s="6"/>
      <c r="BA89" s="6"/>
      <c r="BB89" s="6"/>
      <c r="BC89" s="6"/>
      <c r="BD89" s="6">
        <v>1</v>
      </c>
      <c r="BE89" s="6"/>
      <c r="BF89" s="6"/>
      <c r="BG89" s="6"/>
      <c r="BH89" s="6"/>
      <c r="BI89" s="6"/>
      <c r="BJ89" s="6"/>
      <c r="BK89" s="6"/>
      <c r="BL89" s="6"/>
      <c r="BM89" s="6"/>
      <c r="BN89" s="6"/>
      <c r="BO89" s="6"/>
      <c r="BP89" s="6"/>
      <c r="BQ89" s="6"/>
      <c r="BR89" s="6"/>
      <c r="BS89" s="6"/>
      <c r="BT89" s="6"/>
      <c r="BU89" s="6"/>
      <c r="BV89" s="6"/>
      <c r="BW89" s="6">
        <v>1</v>
      </c>
      <c r="BX89" s="6"/>
      <c r="BY89" s="6"/>
      <c r="BZ89" s="6"/>
      <c r="CA89">
        <v>0</v>
      </c>
      <c r="CB89">
        <v>0</v>
      </c>
      <c r="CC89">
        <v>0</v>
      </c>
    </row>
    <row r="90" spans="1:81" x14ac:dyDescent="0.3">
      <c r="A90" s="6" t="s">
        <v>46</v>
      </c>
      <c r="B90" s="6" t="s">
        <v>553</v>
      </c>
      <c r="C90" s="6">
        <v>111</v>
      </c>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v>1</v>
      </c>
      <c r="AS90" s="6"/>
      <c r="AT90" s="6"/>
      <c r="AU90" s="6"/>
      <c r="AV90" s="6"/>
      <c r="AW90" s="6"/>
      <c r="AX90" s="6"/>
      <c r="AY90" s="6"/>
      <c r="AZ90" s="6"/>
      <c r="BA90" s="6"/>
      <c r="BB90" s="6"/>
      <c r="BC90" s="6"/>
      <c r="BD90" s="6">
        <v>1</v>
      </c>
      <c r="BE90" s="6"/>
      <c r="BF90" s="6"/>
      <c r="BG90" s="6"/>
      <c r="BH90" s="6"/>
      <c r="BI90" s="6"/>
      <c r="BJ90" s="6"/>
      <c r="BK90" s="6"/>
      <c r="BL90" s="6"/>
      <c r="BM90" s="6"/>
      <c r="BN90" s="6"/>
      <c r="BO90" s="6"/>
      <c r="BP90" s="6"/>
      <c r="BQ90" s="6"/>
      <c r="BR90" s="6"/>
      <c r="BS90" s="6"/>
      <c r="BT90" s="6"/>
      <c r="BU90" s="6"/>
      <c r="BV90" s="6"/>
      <c r="BW90" s="6">
        <v>1</v>
      </c>
      <c r="BX90" s="6"/>
      <c r="BY90" s="6"/>
      <c r="BZ90" s="6"/>
      <c r="CA90">
        <v>0</v>
      </c>
      <c r="CB90">
        <v>0</v>
      </c>
      <c r="CC90">
        <v>0</v>
      </c>
    </row>
    <row r="91" spans="1:81" x14ac:dyDescent="0.3">
      <c r="A91" s="6" t="s">
        <v>136</v>
      </c>
      <c r="B91" s="6" t="s">
        <v>137</v>
      </c>
      <c r="C91" s="6">
        <v>112</v>
      </c>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v>1</v>
      </c>
      <c r="AR91" s="6">
        <v>1</v>
      </c>
      <c r="AS91" s="6"/>
      <c r="AT91" s="6"/>
      <c r="AU91" s="6"/>
      <c r="AV91" s="6"/>
      <c r="AW91" s="6"/>
      <c r="AX91" s="6">
        <v>1</v>
      </c>
      <c r="AY91" s="6"/>
      <c r="AZ91" s="6"/>
      <c r="BA91" s="6"/>
      <c r="BB91" s="6"/>
      <c r="BC91" s="6">
        <v>1</v>
      </c>
      <c r="BD91" s="6">
        <v>1</v>
      </c>
      <c r="BE91" s="6"/>
      <c r="BF91" s="6">
        <v>1</v>
      </c>
      <c r="BG91" s="6">
        <v>1</v>
      </c>
      <c r="BH91" s="6"/>
      <c r="BI91" s="6"/>
      <c r="BJ91" s="6"/>
      <c r="BK91" s="6"/>
      <c r="BL91" s="6"/>
      <c r="BM91" s="6"/>
      <c r="BN91" s="6"/>
      <c r="BO91" s="6"/>
      <c r="BP91" s="6"/>
      <c r="BQ91" s="6"/>
      <c r="BR91" s="6"/>
      <c r="BS91" s="6"/>
      <c r="BT91" s="6"/>
      <c r="BU91" s="6"/>
      <c r="BV91" s="6"/>
      <c r="BW91" s="6">
        <v>1</v>
      </c>
      <c r="BX91" s="6">
        <v>1</v>
      </c>
      <c r="BY91" s="6"/>
      <c r="BZ91" s="6"/>
      <c r="CA91">
        <v>1</v>
      </c>
      <c r="CB91">
        <v>0</v>
      </c>
      <c r="CC91">
        <v>1</v>
      </c>
    </row>
    <row r="92" spans="1:81" x14ac:dyDescent="0.3">
      <c r="A92" s="6" t="s">
        <v>46</v>
      </c>
      <c r="B92" s="6" t="s">
        <v>214</v>
      </c>
      <c r="C92" s="6">
        <v>113</v>
      </c>
      <c r="D92" s="6">
        <v>1</v>
      </c>
      <c r="E92" s="6">
        <v>1</v>
      </c>
      <c r="F92" s="6"/>
      <c r="G92" s="6"/>
      <c r="H92" s="6">
        <v>1</v>
      </c>
      <c r="I92" s="6">
        <v>1</v>
      </c>
      <c r="J92" s="6"/>
      <c r="K92" s="6"/>
      <c r="L92" s="6">
        <v>1</v>
      </c>
      <c r="M92" s="6">
        <v>1</v>
      </c>
      <c r="N92" s="6">
        <v>1</v>
      </c>
      <c r="O92" s="6">
        <v>1</v>
      </c>
      <c r="P92" s="6"/>
      <c r="Q92" s="6">
        <v>1</v>
      </c>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v>0</v>
      </c>
      <c r="CB92">
        <v>0</v>
      </c>
      <c r="CC92">
        <v>0</v>
      </c>
    </row>
    <row r="93" spans="1:81" x14ac:dyDescent="0.3">
      <c r="A93" s="6" t="s">
        <v>46</v>
      </c>
      <c r="B93" s="6" t="s">
        <v>139</v>
      </c>
      <c r="C93" s="6">
        <v>115</v>
      </c>
      <c r="D93" s="6"/>
      <c r="E93" s="6"/>
      <c r="F93" s="6"/>
      <c r="G93" s="6"/>
      <c r="H93" s="6"/>
      <c r="I93" s="6"/>
      <c r="J93" s="6"/>
      <c r="K93" s="6"/>
      <c r="L93" s="6">
        <v>1</v>
      </c>
      <c r="M93" s="6">
        <v>1</v>
      </c>
      <c r="N93" s="6"/>
      <c r="O93" s="6"/>
      <c r="P93" s="6">
        <v>1</v>
      </c>
      <c r="Q93" s="6"/>
      <c r="R93" s="6"/>
      <c r="S93" s="6"/>
      <c r="T93" s="6"/>
      <c r="U93" s="6"/>
      <c r="V93" s="6"/>
      <c r="W93" s="6"/>
      <c r="X93" s="6"/>
      <c r="Y93" s="6">
        <v>1</v>
      </c>
      <c r="Z93" s="6">
        <v>1</v>
      </c>
      <c r="AA93" s="6"/>
      <c r="AB93" s="6"/>
      <c r="AC93" s="6"/>
      <c r="AD93" s="6"/>
      <c r="AE93" s="6">
        <v>1</v>
      </c>
      <c r="AF93" s="6"/>
      <c r="AG93" s="6"/>
      <c r="AH93" s="6"/>
      <c r="AI93" s="6"/>
      <c r="AJ93" s="6"/>
      <c r="AK93" s="6"/>
      <c r="AL93" s="6"/>
      <c r="AM93" s="6"/>
      <c r="AN93" s="6"/>
      <c r="AO93" s="6"/>
      <c r="AP93" s="6"/>
      <c r="AQ93" s="6"/>
      <c r="AR93" s="6"/>
      <c r="AS93" s="6"/>
      <c r="AT93" s="6"/>
      <c r="AU93" s="6"/>
      <c r="AV93" s="6"/>
      <c r="AW93" s="6"/>
      <c r="AX93" s="6"/>
      <c r="AY93" s="6"/>
      <c r="AZ93" s="6"/>
      <c r="BA93" s="6"/>
      <c r="BB93" s="6"/>
      <c r="BC93" s="6"/>
      <c r="BD93" s="6">
        <v>1</v>
      </c>
      <c r="BE93" s="6"/>
      <c r="BF93" s="6"/>
      <c r="BG93" s="6"/>
      <c r="BH93" s="6"/>
      <c r="BI93" s="6"/>
      <c r="BJ93" s="6"/>
      <c r="BK93" s="6"/>
      <c r="BL93" s="6"/>
      <c r="BM93" s="6"/>
      <c r="BN93" s="6"/>
      <c r="BO93" s="6"/>
      <c r="BP93" s="6"/>
      <c r="BQ93" s="6"/>
      <c r="BR93" s="6"/>
      <c r="BS93" s="6"/>
      <c r="BT93" s="6"/>
      <c r="BU93" s="6"/>
      <c r="BV93" s="6"/>
      <c r="BW93" s="6"/>
      <c r="BX93" s="6"/>
      <c r="BY93" s="6"/>
      <c r="BZ93" s="6"/>
      <c r="CA93">
        <v>0</v>
      </c>
      <c r="CB93">
        <v>0</v>
      </c>
      <c r="CC93">
        <v>0</v>
      </c>
    </row>
    <row r="94" spans="1:81" x14ac:dyDescent="0.3">
      <c r="A94" s="6" t="s">
        <v>140</v>
      </c>
      <c r="B94" s="6" t="s">
        <v>141</v>
      </c>
      <c r="C94" s="6">
        <v>116</v>
      </c>
      <c r="D94" s="6"/>
      <c r="E94" s="6"/>
      <c r="F94" s="6"/>
      <c r="G94" s="6"/>
      <c r="H94" s="6"/>
      <c r="I94" s="6"/>
      <c r="J94" s="6"/>
      <c r="K94" s="6"/>
      <c r="L94" s="6"/>
      <c r="M94" s="6"/>
      <c r="N94" s="6"/>
      <c r="O94" s="6"/>
      <c r="P94" s="6"/>
      <c r="Q94" s="6">
        <v>1</v>
      </c>
      <c r="R94" s="6">
        <v>1</v>
      </c>
      <c r="S94" s="6">
        <v>1</v>
      </c>
      <c r="T94" s="6">
        <v>1</v>
      </c>
      <c r="U94" s="6">
        <v>1</v>
      </c>
      <c r="V94" s="6"/>
      <c r="W94" s="6"/>
      <c r="X94" s="6">
        <v>1</v>
      </c>
      <c r="Y94" s="6">
        <v>1</v>
      </c>
      <c r="Z94" s="6">
        <v>1</v>
      </c>
      <c r="AA94" s="6">
        <v>1</v>
      </c>
      <c r="AB94" s="6">
        <v>1</v>
      </c>
      <c r="AC94" s="6">
        <v>1</v>
      </c>
      <c r="AD94" s="6">
        <v>1</v>
      </c>
      <c r="AE94" s="6">
        <v>1</v>
      </c>
      <c r="AF94" s="6">
        <v>1</v>
      </c>
      <c r="AG94" s="6">
        <v>1</v>
      </c>
      <c r="AH94" s="6"/>
      <c r="AI94" s="6"/>
      <c r="AJ94" s="6"/>
      <c r="AK94" s="6"/>
      <c r="AL94" s="6"/>
      <c r="AM94" s="6"/>
      <c r="AN94" s="6"/>
      <c r="AO94" s="6"/>
      <c r="AP94" s="6"/>
      <c r="AQ94" s="6"/>
      <c r="AR94" s="6"/>
      <c r="AS94" s="6"/>
      <c r="AT94" s="6"/>
      <c r="AU94" s="6"/>
      <c r="AV94" s="6"/>
      <c r="AW94" s="6"/>
      <c r="AX94" s="6"/>
      <c r="AY94" s="6"/>
      <c r="AZ94" s="6"/>
      <c r="BA94" s="6"/>
      <c r="BB94" s="6">
        <v>1</v>
      </c>
      <c r="BC94" s="6"/>
      <c r="BD94" s="6"/>
      <c r="BE94" s="6"/>
      <c r="BF94" s="6"/>
      <c r="BG94" s="6"/>
      <c r="BH94" s="6"/>
      <c r="BI94" s="6"/>
      <c r="BJ94" s="6"/>
      <c r="BK94" s="6"/>
      <c r="BL94" s="6"/>
      <c r="BM94" s="6"/>
      <c r="BN94" s="6"/>
      <c r="BO94" s="6"/>
      <c r="BP94" s="6"/>
      <c r="BQ94" s="6"/>
      <c r="BR94" s="6"/>
      <c r="BS94" s="6"/>
      <c r="BT94" s="6"/>
      <c r="BU94" s="6"/>
      <c r="BV94" s="6"/>
      <c r="BW94" s="6"/>
      <c r="BX94" s="6"/>
      <c r="BY94" s="6"/>
      <c r="BZ94" s="6"/>
      <c r="CA94">
        <v>1</v>
      </c>
      <c r="CB94">
        <v>1</v>
      </c>
      <c r="CC94">
        <v>1</v>
      </c>
    </row>
    <row r="95" spans="1:81" x14ac:dyDescent="0.3">
      <c r="A95" s="6" t="s">
        <v>140</v>
      </c>
      <c r="B95" s="6" t="s">
        <v>142</v>
      </c>
      <c r="C95" s="6">
        <v>117</v>
      </c>
      <c r="D95" s="6"/>
      <c r="E95" s="6"/>
      <c r="F95" s="6"/>
      <c r="G95" s="6"/>
      <c r="H95" s="6"/>
      <c r="I95" s="6"/>
      <c r="J95" s="6"/>
      <c r="K95" s="6"/>
      <c r="L95" s="6"/>
      <c r="M95" s="6"/>
      <c r="N95" s="6"/>
      <c r="O95" s="6"/>
      <c r="P95" s="6"/>
      <c r="Q95" s="6"/>
      <c r="R95" s="6">
        <v>1</v>
      </c>
      <c r="S95" s="6">
        <v>1</v>
      </c>
      <c r="T95" s="6">
        <v>1</v>
      </c>
      <c r="U95" s="6"/>
      <c r="V95" s="6"/>
      <c r="W95" s="6"/>
      <c r="X95" s="6"/>
      <c r="Y95" s="6">
        <v>1</v>
      </c>
      <c r="Z95" s="6"/>
      <c r="AA95" s="6">
        <v>1</v>
      </c>
      <c r="AB95" s="6">
        <v>1</v>
      </c>
      <c r="AC95" s="6">
        <v>1</v>
      </c>
      <c r="AD95" s="6">
        <v>1</v>
      </c>
      <c r="AE95" s="6">
        <v>1</v>
      </c>
      <c r="AF95" s="6">
        <v>1</v>
      </c>
      <c r="AG95" s="6">
        <v>1</v>
      </c>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v>1</v>
      </c>
      <c r="CB95">
        <v>1</v>
      </c>
      <c r="CC95">
        <v>1</v>
      </c>
    </row>
    <row r="96" spans="1:81" x14ac:dyDescent="0.3">
      <c r="A96" s="6" t="s">
        <v>46</v>
      </c>
      <c r="B96" s="6" t="s">
        <v>143</v>
      </c>
      <c r="C96" s="6">
        <v>118</v>
      </c>
      <c r="D96" s="6"/>
      <c r="E96" s="6"/>
      <c r="F96" s="6"/>
      <c r="G96" s="6"/>
      <c r="H96" s="6"/>
      <c r="I96" s="6"/>
      <c r="J96" s="6">
        <v>1</v>
      </c>
      <c r="K96" s="6"/>
      <c r="L96" s="6">
        <v>1</v>
      </c>
      <c r="M96" s="6"/>
      <c r="N96" s="6">
        <v>1</v>
      </c>
      <c r="O96" s="6">
        <v>1</v>
      </c>
      <c r="P96" s="6">
        <v>1</v>
      </c>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v>1</v>
      </c>
      <c r="BM96" s="6"/>
      <c r="BN96" s="6"/>
      <c r="BO96" s="6"/>
      <c r="BP96" s="6"/>
      <c r="BQ96" s="6"/>
      <c r="BR96" s="6"/>
      <c r="BS96" s="6"/>
      <c r="BT96" s="6"/>
      <c r="BU96" s="6"/>
      <c r="BV96" s="6"/>
      <c r="BW96" s="6"/>
      <c r="BX96" s="6"/>
      <c r="BY96" s="6"/>
      <c r="BZ96" s="6"/>
      <c r="CA96">
        <v>0</v>
      </c>
      <c r="CB96">
        <v>1</v>
      </c>
      <c r="CC96">
        <v>1</v>
      </c>
    </row>
    <row r="97" spans="1:81" x14ac:dyDescent="0.3">
      <c r="A97" s="6" t="s">
        <v>140</v>
      </c>
      <c r="B97" s="6" t="s">
        <v>215</v>
      </c>
      <c r="C97" s="6">
        <v>121</v>
      </c>
      <c r="D97" s="6"/>
      <c r="E97" s="6"/>
      <c r="F97" s="6"/>
      <c r="G97" s="6"/>
      <c r="H97" s="6"/>
      <c r="I97" s="6"/>
      <c r="J97" s="6"/>
      <c r="K97" s="6"/>
      <c r="L97" s="6">
        <v>1</v>
      </c>
      <c r="M97" s="6"/>
      <c r="N97" s="6"/>
      <c r="O97" s="6"/>
      <c r="P97" s="6">
        <v>1</v>
      </c>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c r="CA97">
        <v>0</v>
      </c>
      <c r="CB97">
        <v>0</v>
      </c>
      <c r="CC97">
        <v>0</v>
      </c>
    </row>
    <row r="98" spans="1:81" x14ac:dyDescent="0.3">
      <c r="A98" s="6" t="s">
        <v>46</v>
      </c>
      <c r="B98" s="6" t="s">
        <v>144</v>
      </c>
      <c r="C98" s="6">
        <v>122</v>
      </c>
      <c r="D98" s="6"/>
      <c r="E98" s="6">
        <v>1</v>
      </c>
      <c r="F98" s="6"/>
      <c r="G98" s="6">
        <v>1</v>
      </c>
      <c r="H98" s="6"/>
      <c r="I98" s="6"/>
      <c r="J98" s="6"/>
      <c r="K98" s="6"/>
      <c r="L98" s="6">
        <v>1</v>
      </c>
      <c r="M98" s="6">
        <v>1</v>
      </c>
      <c r="N98" s="6">
        <v>1</v>
      </c>
      <c r="O98" s="6">
        <v>1</v>
      </c>
      <c r="P98" s="6">
        <v>1</v>
      </c>
      <c r="Q98" s="6">
        <v>1</v>
      </c>
      <c r="R98" s="6">
        <v>1</v>
      </c>
      <c r="S98" s="6"/>
      <c r="T98" s="6"/>
      <c r="U98" s="6"/>
      <c r="V98" s="6"/>
      <c r="W98" s="6"/>
      <c r="X98" s="6"/>
      <c r="Y98" s="6">
        <v>1</v>
      </c>
      <c r="Z98" s="6"/>
      <c r="AA98" s="6"/>
      <c r="AB98" s="6"/>
      <c r="AC98" s="6"/>
      <c r="AD98" s="6"/>
      <c r="AE98" s="6">
        <v>1</v>
      </c>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c r="BP98" s="6"/>
      <c r="BQ98" s="6"/>
      <c r="BR98" s="6"/>
      <c r="BS98" s="6"/>
      <c r="BT98" s="6"/>
      <c r="BU98" s="6"/>
      <c r="BV98" s="6"/>
      <c r="BW98" s="6"/>
      <c r="BX98" s="6"/>
      <c r="BY98" s="6"/>
      <c r="BZ98" s="6"/>
      <c r="CA98">
        <v>0</v>
      </c>
      <c r="CB98">
        <v>0</v>
      </c>
      <c r="CC98">
        <v>0</v>
      </c>
    </row>
    <row r="99" spans="1:81" x14ac:dyDescent="0.3">
      <c r="A99" s="6" t="s">
        <v>140</v>
      </c>
      <c r="B99" s="6" t="s">
        <v>145</v>
      </c>
      <c r="C99" s="6">
        <v>123</v>
      </c>
      <c r="D99" s="6"/>
      <c r="E99" s="6"/>
      <c r="F99" s="6"/>
      <c r="G99" s="6"/>
      <c r="H99" s="6">
        <v>1</v>
      </c>
      <c r="I99" s="6"/>
      <c r="J99" s="6"/>
      <c r="K99" s="6"/>
      <c r="L99" s="6">
        <v>1</v>
      </c>
      <c r="M99" s="6"/>
      <c r="N99" s="6">
        <v>1</v>
      </c>
      <c r="O99" s="6">
        <v>1</v>
      </c>
      <c r="P99" s="6">
        <v>1</v>
      </c>
      <c r="Q99" s="6"/>
      <c r="R99" s="6">
        <v>1</v>
      </c>
      <c r="S99" s="6">
        <v>1</v>
      </c>
      <c r="T99" s="6"/>
      <c r="U99" s="6"/>
      <c r="V99" s="6"/>
      <c r="W99" s="6"/>
      <c r="X99" s="6"/>
      <c r="Y99" s="6">
        <v>1</v>
      </c>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c r="BP99" s="6"/>
      <c r="BQ99" s="6"/>
      <c r="BR99" s="6"/>
      <c r="BS99" s="6"/>
      <c r="BT99" s="6"/>
      <c r="BU99" s="6"/>
      <c r="BV99" s="6"/>
      <c r="BW99" s="6"/>
      <c r="BX99" s="6"/>
      <c r="BY99" s="6"/>
      <c r="BZ99" s="6"/>
      <c r="CA99">
        <v>1</v>
      </c>
      <c r="CB99">
        <v>0</v>
      </c>
      <c r="CC99">
        <v>1</v>
      </c>
    </row>
    <row r="100" spans="1:81" x14ac:dyDescent="0.3">
      <c r="A100" s="6" t="s">
        <v>140</v>
      </c>
      <c r="B100" s="6" t="s">
        <v>217</v>
      </c>
      <c r="C100" s="6">
        <v>124</v>
      </c>
      <c r="D100" s="6"/>
      <c r="E100" s="6"/>
      <c r="F100" s="6"/>
      <c r="G100" s="6"/>
      <c r="H100" s="6"/>
      <c r="I100" s="6"/>
      <c r="J100" s="6"/>
      <c r="K100" s="6"/>
      <c r="L100" s="6"/>
      <c r="M100" s="6"/>
      <c r="N100" s="6"/>
      <c r="O100" s="6"/>
      <c r="P100" s="6">
        <v>1</v>
      </c>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v>1</v>
      </c>
      <c r="BE100" s="6"/>
      <c r="BF100" s="6"/>
      <c r="BG100" s="6"/>
      <c r="BH100" s="6"/>
      <c r="BI100" s="6"/>
      <c r="BJ100" s="6"/>
      <c r="BK100" s="6"/>
      <c r="BL100" s="6"/>
      <c r="BM100" s="6"/>
      <c r="BN100" s="6"/>
      <c r="BO100" s="6"/>
      <c r="BP100" s="6"/>
      <c r="BQ100" s="6"/>
      <c r="BR100" s="6"/>
      <c r="BS100" s="6"/>
      <c r="BT100" s="6"/>
      <c r="BU100" s="6"/>
      <c r="BV100" s="6"/>
      <c r="BW100" s="6"/>
      <c r="BX100" s="6"/>
      <c r="BY100" s="6"/>
      <c r="BZ100" s="6"/>
      <c r="CA100">
        <v>0</v>
      </c>
      <c r="CB100">
        <v>0</v>
      </c>
      <c r="CC100">
        <v>0</v>
      </c>
    </row>
    <row r="101" spans="1:81" x14ac:dyDescent="0.3">
      <c r="A101" s="6" t="s">
        <v>136</v>
      </c>
      <c r="B101" s="6" t="s">
        <v>146</v>
      </c>
      <c r="C101" s="6">
        <v>128</v>
      </c>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v>1</v>
      </c>
      <c r="AI101" s="6"/>
      <c r="AJ101" s="6">
        <v>1</v>
      </c>
      <c r="AK101" s="6"/>
      <c r="AL101" s="6">
        <v>1</v>
      </c>
      <c r="AM101" s="6"/>
      <c r="AN101" s="6"/>
      <c r="AO101" s="6">
        <v>1</v>
      </c>
      <c r="AP101" s="6"/>
      <c r="AQ101" s="6"/>
      <c r="AR101" s="6"/>
      <c r="AS101" s="6">
        <v>1</v>
      </c>
      <c r="AT101" s="6"/>
      <c r="AU101" s="6">
        <v>1</v>
      </c>
      <c r="AV101" s="6"/>
      <c r="AW101" s="6"/>
      <c r="AX101" s="6"/>
      <c r="AY101" s="6"/>
      <c r="AZ101" s="6"/>
      <c r="BA101" s="6"/>
      <c r="BB101" s="6"/>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c r="CA101">
        <v>1</v>
      </c>
      <c r="CB101">
        <v>1</v>
      </c>
      <c r="CC101">
        <v>1</v>
      </c>
    </row>
    <row r="102" spans="1:81" x14ac:dyDescent="0.3">
      <c r="A102" s="6" t="s">
        <v>136</v>
      </c>
      <c r="B102" s="6" t="s">
        <v>147</v>
      </c>
      <c r="C102" s="6">
        <v>129</v>
      </c>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v>1</v>
      </c>
      <c r="BS102" s="6">
        <v>1</v>
      </c>
      <c r="BT102" s="6"/>
      <c r="BU102" s="6"/>
      <c r="BV102" s="6"/>
      <c r="BW102" s="6"/>
      <c r="BX102" s="6"/>
      <c r="BY102" s="6">
        <v>1</v>
      </c>
      <c r="BZ102" s="6"/>
      <c r="CA102">
        <v>1</v>
      </c>
      <c r="CB102">
        <v>1</v>
      </c>
      <c r="CC102">
        <v>1</v>
      </c>
    </row>
    <row r="103" spans="1:81" x14ac:dyDescent="0.3">
      <c r="A103" s="6" t="s">
        <v>136</v>
      </c>
      <c r="B103" s="6" t="s">
        <v>148</v>
      </c>
      <c r="C103" s="6">
        <v>130</v>
      </c>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v>1</v>
      </c>
      <c r="AN103" s="6"/>
      <c r="AO103" s="6"/>
      <c r="AP103" s="6"/>
      <c r="AQ103" s="6"/>
      <c r="AR103" s="6"/>
      <c r="AS103" s="6"/>
      <c r="AT103" s="6"/>
      <c r="AU103" s="6"/>
      <c r="AV103" s="6"/>
      <c r="AW103" s="6"/>
      <c r="AX103" s="6"/>
      <c r="AY103" s="6"/>
      <c r="AZ103" s="6"/>
      <c r="BA103" s="6"/>
      <c r="BB103" s="6">
        <v>1</v>
      </c>
      <c r="BC103" s="6"/>
      <c r="BD103" s="6"/>
      <c r="BE103" s="6"/>
      <c r="BF103" s="6"/>
      <c r="BG103" s="6"/>
      <c r="BH103" s="6"/>
      <c r="BI103" s="6"/>
      <c r="BJ103" s="6"/>
      <c r="BK103" s="6">
        <v>1</v>
      </c>
      <c r="BL103" s="6">
        <v>1</v>
      </c>
      <c r="BM103" s="6"/>
      <c r="BN103" s="6"/>
      <c r="BO103" s="6"/>
      <c r="BP103" s="6">
        <v>1</v>
      </c>
      <c r="BQ103" s="6"/>
      <c r="BR103" s="6"/>
      <c r="BS103" s="6"/>
      <c r="BT103" s="6"/>
      <c r="BU103" s="6"/>
      <c r="BV103" s="6"/>
      <c r="BW103" s="6"/>
      <c r="BX103" s="6"/>
      <c r="BY103" s="6"/>
      <c r="BZ103" s="6"/>
      <c r="CA103">
        <v>1</v>
      </c>
      <c r="CB103">
        <v>1</v>
      </c>
      <c r="CC103">
        <v>1</v>
      </c>
    </row>
    <row r="104" spans="1:81" x14ac:dyDescent="0.3">
      <c r="A104" s="6" t="s">
        <v>136</v>
      </c>
      <c r="B104" s="6" t="s">
        <v>149</v>
      </c>
      <c r="C104" s="6">
        <v>131</v>
      </c>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v>1</v>
      </c>
      <c r="AI104" s="6"/>
      <c r="AJ104" s="6">
        <v>1</v>
      </c>
      <c r="AK104" s="6"/>
      <c r="AL104" s="6">
        <v>1</v>
      </c>
      <c r="AM104" s="6"/>
      <c r="AN104" s="6"/>
      <c r="AO104" s="6"/>
      <c r="AP104" s="6"/>
      <c r="AQ104" s="6"/>
      <c r="AR104" s="6"/>
      <c r="AS104" s="6"/>
      <c r="AT104" s="6"/>
      <c r="AU104" s="6"/>
      <c r="AV104" s="6"/>
      <c r="AW104" s="6"/>
      <c r="AX104" s="6"/>
      <c r="AY104" s="6"/>
      <c r="AZ104" s="6"/>
      <c r="BA104" s="6"/>
      <c r="BB104" s="6">
        <v>1</v>
      </c>
      <c r="BC104" s="6"/>
      <c r="BD104" s="6"/>
      <c r="BE104" s="6"/>
      <c r="BF104" s="6"/>
      <c r="BG104" s="6"/>
      <c r="BH104" s="6"/>
      <c r="BI104" s="6"/>
      <c r="BJ104" s="6"/>
      <c r="BK104" s="6"/>
      <c r="BL104" s="6"/>
      <c r="BM104" s="6"/>
      <c r="BN104" s="6"/>
      <c r="BO104" s="6"/>
      <c r="BP104" s="6"/>
      <c r="BQ104" s="6"/>
      <c r="BR104" s="6"/>
      <c r="BS104" s="6">
        <v>1</v>
      </c>
      <c r="BT104" s="6"/>
      <c r="BU104" s="6">
        <v>1</v>
      </c>
      <c r="BV104" s="6"/>
      <c r="BW104" s="6"/>
      <c r="BX104" s="6"/>
      <c r="BY104" s="6">
        <v>1</v>
      </c>
      <c r="BZ104" s="6"/>
      <c r="CA104">
        <v>1</v>
      </c>
      <c r="CB104">
        <v>1</v>
      </c>
      <c r="CC104">
        <v>1</v>
      </c>
    </row>
    <row r="105" spans="1:81" x14ac:dyDescent="0.3">
      <c r="A105" s="6" t="s">
        <v>136</v>
      </c>
      <c r="B105" s="6" t="s">
        <v>150</v>
      </c>
      <c r="C105" s="6">
        <v>132</v>
      </c>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v>1</v>
      </c>
      <c r="AN105" s="6"/>
      <c r="AO105" s="6"/>
      <c r="AP105" s="6"/>
      <c r="AQ105" s="6"/>
      <c r="AR105" s="6"/>
      <c r="AS105" s="6"/>
      <c r="AT105" s="6"/>
      <c r="AU105" s="6"/>
      <c r="AV105" s="6"/>
      <c r="AW105" s="6"/>
      <c r="AX105" s="6"/>
      <c r="AY105" s="6"/>
      <c r="AZ105" s="6"/>
      <c r="BA105" s="6"/>
      <c r="BB105" s="6">
        <v>1</v>
      </c>
      <c r="BC105" s="6">
        <v>1</v>
      </c>
      <c r="BD105" s="6"/>
      <c r="BE105" s="6"/>
      <c r="BF105" s="6">
        <v>1</v>
      </c>
      <c r="BG105" s="6"/>
      <c r="BH105" s="6"/>
      <c r="BI105" s="6"/>
      <c r="BJ105" s="6"/>
      <c r="BK105" s="6">
        <v>1</v>
      </c>
      <c r="BL105" s="6"/>
      <c r="BM105" s="6"/>
      <c r="BN105" s="6"/>
      <c r="BO105" s="6"/>
      <c r="BP105" s="6"/>
      <c r="BQ105" s="6"/>
      <c r="BR105" s="6"/>
      <c r="BS105" s="6"/>
      <c r="BT105" s="6"/>
      <c r="BU105" s="6"/>
      <c r="BV105" s="6"/>
      <c r="BW105" s="6"/>
      <c r="BX105" s="6"/>
      <c r="BY105" s="6"/>
      <c r="BZ105" s="6"/>
      <c r="CA105">
        <v>1</v>
      </c>
      <c r="CB105">
        <v>1</v>
      </c>
      <c r="CC105">
        <v>1</v>
      </c>
    </row>
    <row r="106" spans="1:81" x14ac:dyDescent="0.3">
      <c r="A106" s="6" t="s">
        <v>136</v>
      </c>
      <c r="B106" s="6" t="s">
        <v>151</v>
      </c>
      <c r="C106" s="6">
        <v>133</v>
      </c>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v>1</v>
      </c>
      <c r="AI106" s="6"/>
      <c r="AJ106" s="6">
        <v>1</v>
      </c>
      <c r="AK106" s="6">
        <v>1</v>
      </c>
      <c r="AL106" s="6">
        <v>1</v>
      </c>
      <c r="AM106" s="6"/>
      <c r="AN106" s="6"/>
      <c r="AO106" s="6">
        <v>1</v>
      </c>
      <c r="AP106" s="6"/>
      <c r="AQ106" s="6"/>
      <c r="AR106" s="6"/>
      <c r="AS106" s="6">
        <v>1</v>
      </c>
      <c r="AT106" s="6"/>
      <c r="AU106" s="6">
        <v>1</v>
      </c>
      <c r="AV106" s="6"/>
      <c r="AW106" s="6"/>
      <c r="AX106" s="6"/>
      <c r="AY106" s="6"/>
      <c r="AZ106" s="6"/>
      <c r="BA106" s="6"/>
      <c r="BB106" s="6">
        <v>1</v>
      </c>
      <c r="BC106" s="6"/>
      <c r="BD106" s="6"/>
      <c r="BE106" s="6"/>
      <c r="BF106" s="6"/>
      <c r="BG106" s="6"/>
      <c r="BH106" s="6"/>
      <c r="BI106" s="6">
        <v>1</v>
      </c>
      <c r="BJ106" s="6"/>
      <c r="BK106" s="6"/>
      <c r="BL106" s="6"/>
      <c r="BM106" s="6">
        <v>1</v>
      </c>
      <c r="BN106" s="6">
        <v>1</v>
      </c>
      <c r="BO106" s="6"/>
      <c r="BP106" s="6"/>
      <c r="BQ106" s="6"/>
      <c r="BR106" s="6"/>
      <c r="BS106" s="6"/>
      <c r="BT106" s="6"/>
      <c r="BU106" s="6">
        <v>1</v>
      </c>
      <c r="BV106" s="6"/>
      <c r="BW106" s="6"/>
      <c r="BX106" s="6"/>
      <c r="BY106" s="6">
        <v>1</v>
      </c>
      <c r="BZ106" s="6"/>
      <c r="CA106">
        <v>1</v>
      </c>
      <c r="CB106">
        <v>1</v>
      </c>
      <c r="CC106">
        <v>1</v>
      </c>
    </row>
    <row r="107" spans="1:81" x14ac:dyDescent="0.3">
      <c r="A107" s="6" t="s">
        <v>136</v>
      </c>
      <c r="B107" s="6" t="s">
        <v>152</v>
      </c>
      <c r="C107" s="6">
        <v>134</v>
      </c>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v>1</v>
      </c>
      <c r="AM107" s="6"/>
      <c r="AN107" s="6"/>
      <c r="AO107" s="6">
        <v>1</v>
      </c>
      <c r="AP107" s="6"/>
      <c r="AQ107" s="6"/>
      <c r="AR107" s="6"/>
      <c r="AS107" s="6">
        <v>1</v>
      </c>
      <c r="AT107" s="6"/>
      <c r="AU107" s="6">
        <v>1</v>
      </c>
      <c r="AV107" s="6"/>
      <c r="AW107" s="6"/>
      <c r="AX107" s="6"/>
      <c r="AY107" s="6"/>
      <c r="AZ107" s="6"/>
      <c r="BA107" s="6"/>
      <c r="BB107" s="6"/>
      <c r="BC107" s="6"/>
      <c r="BD107" s="6"/>
      <c r="BE107" s="6"/>
      <c r="BF107" s="6"/>
      <c r="BG107" s="6"/>
      <c r="BH107" s="6"/>
      <c r="BI107" s="6"/>
      <c r="BJ107" s="6"/>
      <c r="BK107" s="6"/>
      <c r="BL107" s="6"/>
      <c r="BM107" s="6">
        <v>1</v>
      </c>
      <c r="BN107" s="6"/>
      <c r="BO107" s="6"/>
      <c r="BP107" s="6"/>
      <c r="BQ107" s="6"/>
      <c r="BR107" s="6"/>
      <c r="BS107" s="6"/>
      <c r="BT107" s="6"/>
      <c r="BU107" s="6"/>
      <c r="BV107" s="6"/>
      <c r="BW107" s="6"/>
      <c r="BX107" s="6"/>
      <c r="BY107" s="6">
        <v>1</v>
      </c>
      <c r="BZ107" s="6"/>
      <c r="CA107">
        <v>1</v>
      </c>
      <c r="CB107">
        <v>1</v>
      </c>
      <c r="CC107">
        <v>1</v>
      </c>
    </row>
    <row r="108" spans="1:81" x14ac:dyDescent="0.3">
      <c r="A108" s="6" t="s">
        <v>136</v>
      </c>
      <c r="B108" s="6" t="s">
        <v>153</v>
      </c>
      <c r="C108" s="6">
        <v>135</v>
      </c>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v>1</v>
      </c>
      <c r="AI108" s="6"/>
      <c r="AJ108" s="6"/>
      <c r="AK108" s="6"/>
      <c r="AL108" s="6">
        <v>1</v>
      </c>
      <c r="AM108" s="6"/>
      <c r="AN108" s="6"/>
      <c r="AO108" s="6">
        <v>1</v>
      </c>
      <c r="AP108" s="6">
        <v>1</v>
      </c>
      <c r="AQ108" s="6"/>
      <c r="AR108" s="6"/>
      <c r="AS108" s="6">
        <v>1</v>
      </c>
      <c r="AT108" s="6"/>
      <c r="AU108" s="6">
        <v>1</v>
      </c>
      <c r="AV108" s="6"/>
      <c r="AW108" s="6"/>
      <c r="AX108" s="6"/>
      <c r="AY108" s="6"/>
      <c r="AZ108" s="6"/>
      <c r="BA108" s="6"/>
      <c r="BB108" s="6">
        <v>1</v>
      </c>
      <c r="BC108" s="6"/>
      <c r="BD108" s="6"/>
      <c r="BE108" s="6"/>
      <c r="BF108" s="6"/>
      <c r="BG108" s="6"/>
      <c r="BH108" s="6"/>
      <c r="BI108" s="6"/>
      <c r="BJ108" s="6"/>
      <c r="BK108" s="6"/>
      <c r="BL108" s="6"/>
      <c r="BM108" s="6">
        <v>1</v>
      </c>
      <c r="BN108" s="6"/>
      <c r="BO108" s="6"/>
      <c r="BP108" s="6"/>
      <c r="BQ108" s="6"/>
      <c r="BR108" s="6"/>
      <c r="BS108" s="6"/>
      <c r="BT108" s="6"/>
      <c r="BU108" s="6"/>
      <c r="BV108" s="6"/>
      <c r="BW108" s="6"/>
      <c r="BX108" s="6"/>
      <c r="BY108" s="6">
        <v>1</v>
      </c>
      <c r="BZ108" s="6"/>
      <c r="CA108">
        <v>1</v>
      </c>
      <c r="CB108">
        <v>1</v>
      </c>
      <c r="CC108">
        <v>1</v>
      </c>
    </row>
    <row r="109" spans="1:81" x14ac:dyDescent="0.3">
      <c r="A109" s="6" t="s">
        <v>136</v>
      </c>
      <c r="B109" s="6" t="s">
        <v>154</v>
      </c>
      <c r="C109" s="6">
        <v>136</v>
      </c>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v>1</v>
      </c>
      <c r="AI109" s="6"/>
      <c r="AJ109" s="6">
        <v>1</v>
      </c>
      <c r="AK109" s="6"/>
      <c r="AL109" s="6">
        <v>1</v>
      </c>
      <c r="AM109" s="6">
        <v>1</v>
      </c>
      <c r="AN109" s="6"/>
      <c r="AO109" s="6">
        <v>1</v>
      </c>
      <c r="AP109" s="6">
        <v>1</v>
      </c>
      <c r="AQ109" s="6"/>
      <c r="AR109" s="6"/>
      <c r="AS109" s="6">
        <v>1</v>
      </c>
      <c r="AT109" s="6"/>
      <c r="AU109" s="6">
        <v>1</v>
      </c>
      <c r="AV109" s="6"/>
      <c r="AW109" s="6"/>
      <c r="AX109" s="6"/>
      <c r="AY109" s="6"/>
      <c r="AZ109" s="6"/>
      <c r="BA109" s="6"/>
      <c r="BB109" s="6"/>
      <c r="BC109" s="6"/>
      <c r="BD109" s="6"/>
      <c r="BE109" s="6"/>
      <c r="BF109" s="6">
        <v>1</v>
      </c>
      <c r="BG109" s="6"/>
      <c r="BH109" s="6"/>
      <c r="BI109" s="6">
        <v>1</v>
      </c>
      <c r="BJ109" s="6"/>
      <c r="BK109" s="6">
        <v>1</v>
      </c>
      <c r="BL109" s="6"/>
      <c r="BM109" s="6">
        <v>1</v>
      </c>
      <c r="BN109" s="6">
        <v>1</v>
      </c>
      <c r="BO109" s="6"/>
      <c r="BP109" s="6"/>
      <c r="BQ109" s="6"/>
      <c r="BR109" s="6"/>
      <c r="BS109" s="6"/>
      <c r="BT109" s="6"/>
      <c r="BU109" s="6">
        <v>1</v>
      </c>
      <c r="BV109" s="6">
        <v>1</v>
      </c>
      <c r="BW109" s="6"/>
      <c r="BX109" s="6"/>
      <c r="BY109" s="6">
        <v>1</v>
      </c>
      <c r="BZ109" s="6"/>
      <c r="CA109">
        <v>1</v>
      </c>
      <c r="CB109">
        <v>1</v>
      </c>
      <c r="CC109">
        <v>1</v>
      </c>
    </row>
    <row r="110" spans="1:81" x14ac:dyDescent="0.3">
      <c r="A110" s="6" t="s">
        <v>136</v>
      </c>
      <c r="B110" s="6" t="s">
        <v>155</v>
      </c>
      <c r="C110" s="6">
        <v>137</v>
      </c>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v>1</v>
      </c>
      <c r="AI110" s="6"/>
      <c r="AJ110" s="6">
        <v>1</v>
      </c>
      <c r="AK110" s="6">
        <v>1</v>
      </c>
      <c r="AL110" s="6">
        <v>1</v>
      </c>
      <c r="AM110" s="6"/>
      <c r="AN110" s="6"/>
      <c r="AO110" s="6">
        <v>1</v>
      </c>
      <c r="AP110" s="6"/>
      <c r="AQ110" s="6"/>
      <c r="AR110" s="6"/>
      <c r="AS110" s="6">
        <v>1</v>
      </c>
      <c r="AT110" s="6"/>
      <c r="AU110" s="6">
        <v>1</v>
      </c>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v>1</v>
      </c>
      <c r="BZ110" s="6"/>
      <c r="CA110">
        <v>1</v>
      </c>
      <c r="CB110">
        <v>1</v>
      </c>
      <c r="CC110">
        <v>1</v>
      </c>
    </row>
    <row r="111" spans="1:81" x14ac:dyDescent="0.3">
      <c r="A111" s="6" t="s">
        <v>156</v>
      </c>
      <c r="B111" s="6" t="s">
        <v>157</v>
      </c>
      <c r="C111" s="6">
        <v>138</v>
      </c>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v>1</v>
      </c>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v>1</v>
      </c>
      <c r="BO111" s="6"/>
      <c r="BP111" s="6"/>
      <c r="BQ111" s="6"/>
      <c r="BR111" s="6"/>
      <c r="BS111" s="6"/>
      <c r="BT111" s="6"/>
      <c r="BU111" s="6"/>
      <c r="BV111" s="6">
        <v>1</v>
      </c>
      <c r="BW111" s="6"/>
      <c r="BX111" s="6"/>
      <c r="BY111" s="6"/>
      <c r="BZ111" s="6"/>
      <c r="CA111">
        <v>1</v>
      </c>
      <c r="CB111">
        <v>1</v>
      </c>
      <c r="CC111">
        <v>1</v>
      </c>
    </row>
    <row r="112" spans="1:81" x14ac:dyDescent="0.3">
      <c r="A112" s="6" t="s">
        <v>136</v>
      </c>
      <c r="B112" s="6" t="s">
        <v>158</v>
      </c>
      <c r="C112" s="6">
        <v>139</v>
      </c>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v>1</v>
      </c>
      <c r="AV112" s="6"/>
      <c r="AW112" s="6"/>
      <c r="AX112" s="6"/>
      <c r="AY112" s="6"/>
      <c r="AZ112" s="6"/>
      <c r="BA112" s="6"/>
      <c r="BB112" s="6"/>
      <c r="BC112" s="6"/>
      <c r="BD112" s="6"/>
      <c r="BE112" s="6"/>
      <c r="BF112" s="6"/>
      <c r="BG112" s="6"/>
      <c r="BH112" s="6">
        <v>1</v>
      </c>
      <c r="BI112" s="6"/>
      <c r="BJ112" s="6">
        <v>1</v>
      </c>
      <c r="BK112" s="6"/>
      <c r="BL112" s="6"/>
      <c r="BM112" s="6"/>
      <c r="BN112" s="6"/>
      <c r="BO112" s="6"/>
      <c r="BP112" s="6"/>
      <c r="BQ112" s="6"/>
      <c r="BR112" s="6"/>
      <c r="BS112" s="6"/>
      <c r="BT112" s="6"/>
      <c r="BU112" s="6"/>
      <c r="BV112" s="6"/>
      <c r="BW112" s="6"/>
      <c r="BX112" s="6"/>
      <c r="BY112" s="6"/>
      <c r="BZ112" s="6"/>
      <c r="CA112">
        <v>0</v>
      </c>
      <c r="CB112">
        <v>1</v>
      </c>
      <c r="CC112">
        <v>1</v>
      </c>
    </row>
    <row r="113" spans="1:81" x14ac:dyDescent="0.3">
      <c r="A113" s="6" t="s">
        <v>136</v>
      </c>
      <c r="B113" s="6" t="s">
        <v>159</v>
      </c>
      <c r="C113" s="6">
        <v>140</v>
      </c>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v>1</v>
      </c>
      <c r="AV113" s="6"/>
      <c r="AW113" s="6"/>
      <c r="AX113" s="6"/>
      <c r="AY113" s="6"/>
      <c r="AZ113" s="6"/>
      <c r="BA113" s="6"/>
      <c r="BB113" s="6"/>
      <c r="BC113" s="6"/>
      <c r="BD113" s="6"/>
      <c r="BE113" s="6"/>
      <c r="BF113" s="6"/>
      <c r="BG113" s="6"/>
      <c r="BH113" s="6"/>
      <c r="BI113" s="6"/>
      <c r="BJ113" s="6">
        <v>1</v>
      </c>
      <c r="BK113" s="6"/>
      <c r="BL113" s="6"/>
      <c r="BM113" s="6"/>
      <c r="BN113" s="6"/>
      <c r="BO113" s="6"/>
      <c r="BP113" s="6"/>
      <c r="BQ113" s="6"/>
      <c r="BR113" s="6"/>
      <c r="BS113" s="6"/>
      <c r="BT113" s="6"/>
      <c r="BU113" s="6"/>
      <c r="BV113" s="6"/>
      <c r="BW113" s="6"/>
      <c r="BX113" s="6"/>
      <c r="BY113" s="6"/>
      <c r="BZ113" s="6"/>
      <c r="CA113">
        <v>0</v>
      </c>
      <c r="CB113">
        <v>1</v>
      </c>
      <c r="CC113">
        <v>1</v>
      </c>
    </row>
    <row r="114" spans="1:81" x14ac:dyDescent="0.3">
      <c r="A114" s="6" t="s">
        <v>136</v>
      </c>
      <c r="B114" s="6" t="s">
        <v>160</v>
      </c>
      <c r="C114" s="6">
        <v>141</v>
      </c>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v>1</v>
      </c>
      <c r="AY114" s="6"/>
      <c r="AZ114" s="6"/>
      <c r="BA114" s="6"/>
      <c r="BB114" s="6"/>
      <c r="BC114" s="6"/>
      <c r="BD114" s="6"/>
      <c r="BE114" s="6"/>
      <c r="BF114" s="6">
        <v>1</v>
      </c>
      <c r="BG114" s="6"/>
      <c r="BH114" s="6"/>
      <c r="BI114" s="6"/>
      <c r="BJ114" s="6"/>
      <c r="BK114" s="6"/>
      <c r="BL114" s="6"/>
      <c r="BM114" s="6"/>
      <c r="BN114" s="6"/>
      <c r="BO114" s="6"/>
      <c r="BP114" s="6"/>
      <c r="BQ114" s="6"/>
      <c r="BR114" s="6"/>
      <c r="BS114" s="6"/>
      <c r="BT114" s="6"/>
      <c r="BU114" s="6"/>
      <c r="BV114" s="6"/>
      <c r="BW114" s="6"/>
      <c r="BX114" s="6"/>
      <c r="BY114" s="6"/>
      <c r="BZ114" s="6"/>
      <c r="CA114">
        <v>1</v>
      </c>
      <c r="CB114">
        <v>0</v>
      </c>
      <c r="CC114">
        <v>1</v>
      </c>
    </row>
    <row r="115" spans="1:81" x14ac:dyDescent="0.3">
      <c r="A115" s="6" t="s">
        <v>156</v>
      </c>
      <c r="B115" s="6" t="s">
        <v>161</v>
      </c>
      <c r="C115" s="6">
        <v>142</v>
      </c>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v>1</v>
      </c>
      <c r="BO115" s="6"/>
      <c r="BP115" s="6"/>
      <c r="BQ115" s="6"/>
      <c r="BR115" s="6">
        <v>1</v>
      </c>
      <c r="BS115" s="6"/>
      <c r="BT115" s="6"/>
      <c r="BU115" s="6"/>
      <c r="BV115" s="6"/>
      <c r="BW115" s="6"/>
      <c r="BX115" s="6"/>
      <c r="BY115" s="6">
        <v>1</v>
      </c>
      <c r="BZ115" s="6"/>
      <c r="CA115">
        <v>1</v>
      </c>
      <c r="CB115">
        <v>1</v>
      </c>
      <c r="CC115">
        <v>1</v>
      </c>
    </row>
    <row r="116" spans="1:81" x14ac:dyDescent="0.3">
      <c r="A116" s="6" t="s">
        <v>156</v>
      </c>
      <c r="B116" s="6" t="s">
        <v>162</v>
      </c>
      <c r="C116" s="6">
        <v>143</v>
      </c>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v>1</v>
      </c>
      <c r="AY116" s="6"/>
      <c r="AZ116" s="6"/>
      <c r="BA116" s="6"/>
      <c r="BB116" s="6"/>
      <c r="BC116" s="6"/>
      <c r="BD116" s="6"/>
      <c r="BE116" s="6">
        <v>1</v>
      </c>
      <c r="BF116" s="6"/>
      <c r="BG116" s="6"/>
      <c r="BH116" s="6"/>
      <c r="BI116" s="6"/>
      <c r="BJ116" s="6"/>
      <c r="BK116" s="6"/>
      <c r="BL116" s="6"/>
      <c r="BM116" s="6"/>
      <c r="BN116" s="6"/>
      <c r="BO116" s="6"/>
      <c r="BP116" s="6"/>
      <c r="BQ116" s="6"/>
      <c r="BR116" s="6">
        <v>1</v>
      </c>
      <c r="BS116" s="6"/>
      <c r="BT116" s="6"/>
      <c r="BU116" s="6"/>
      <c r="BV116" s="6"/>
      <c r="BW116" s="6"/>
      <c r="BX116" s="6"/>
      <c r="BY116" s="6"/>
      <c r="BZ116" s="6">
        <v>1</v>
      </c>
      <c r="CA116">
        <v>1</v>
      </c>
      <c r="CB116">
        <v>1</v>
      </c>
      <c r="CC116">
        <v>1</v>
      </c>
    </row>
    <row r="117" spans="1:81" x14ac:dyDescent="0.3">
      <c r="A117" s="6" t="s">
        <v>156</v>
      </c>
      <c r="B117" s="6" t="s">
        <v>163</v>
      </c>
      <c r="C117" s="6">
        <v>144</v>
      </c>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v>1</v>
      </c>
      <c r="AI117" s="6"/>
      <c r="AJ117" s="6">
        <v>1</v>
      </c>
      <c r="AK117" s="6"/>
      <c r="AL117" s="6">
        <v>1</v>
      </c>
      <c r="AM117" s="6"/>
      <c r="AN117" s="6"/>
      <c r="AO117" s="6"/>
      <c r="AP117" s="6"/>
      <c r="AQ117" s="6"/>
      <c r="AR117" s="6"/>
      <c r="AS117" s="6"/>
      <c r="AT117" s="6"/>
      <c r="AU117" s="6"/>
      <c r="AV117" s="6">
        <v>1</v>
      </c>
      <c r="AW117" s="6"/>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v>1</v>
      </c>
      <c r="CB117">
        <v>1</v>
      </c>
      <c r="CC117">
        <v>1</v>
      </c>
    </row>
    <row r="118" spans="1:81" x14ac:dyDescent="0.3">
      <c r="A118" s="6" t="s">
        <v>156</v>
      </c>
      <c r="B118" s="6" t="s">
        <v>164</v>
      </c>
      <c r="C118" s="6">
        <v>145</v>
      </c>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v>1</v>
      </c>
      <c r="AI118" s="6"/>
      <c r="AJ118" s="6">
        <v>1</v>
      </c>
      <c r="AK118" s="6"/>
      <c r="AL118" s="6">
        <v>1</v>
      </c>
      <c r="AM118" s="6"/>
      <c r="AN118" s="6"/>
      <c r="AO118" s="6">
        <v>1</v>
      </c>
      <c r="AP118" s="6"/>
      <c r="AQ118" s="6"/>
      <c r="AR118" s="6"/>
      <c r="AS118" s="6">
        <v>1</v>
      </c>
      <c r="AT118" s="6"/>
      <c r="AU118" s="6">
        <v>1</v>
      </c>
      <c r="AV118" s="6"/>
      <c r="AW118" s="6"/>
      <c r="AX118" s="6">
        <v>1</v>
      </c>
      <c r="AY118" s="6"/>
      <c r="AZ118" s="6"/>
      <c r="BA118" s="6"/>
      <c r="BB118" s="6"/>
      <c r="BC118" s="6"/>
      <c r="BD118" s="6"/>
      <c r="BE118" s="6"/>
      <c r="BF118" s="6"/>
      <c r="BG118" s="6"/>
      <c r="BH118" s="6"/>
      <c r="BI118" s="6">
        <v>1</v>
      </c>
      <c r="BJ118" s="6"/>
      <c r="BK118" s="6"/>
      <c r="BL118" s="6"/>
      <c r="BM118" s="6">
        <v>1</v>
      </c>
      <c r="BN118" s="6"/>
      <c r="BO118" s="6"/>
      <c r="BP118" s="6"/>
      <c r="BQ118" s="6"/>
      <c r="BR118" s="6"/>
      <c r="BS118" s="6"/>
      <c r="BT118" s="6"/>
      <c r="BU118" s="6"/>
      <c r="BV118" s="6">
        <v>1</v>
      </c>
      <c r="BW118" s="6"/>
      <c r="BX118" s="6"/>
      <c r="BY118" s="6">
        <v>1</v>
      </c>
      <c r="BZ118" s="6"/>
      <c r="CA118">
        <v>1</v>
      </c>
      <c r="CB118">
        <v>1</v>
      </c>
      <c r="CC118">
        <v>1</v>
      </c>
    </row>
    <row r="119" spans="1:81" x14ac:dyDescent="0.3">
      <c r="A119" s="6" t="s">
        <v>156</v>
      </c>
      <c r="B119" s="6" t="s">
        <v>165</v>
      </c>
      <c r="C119" s="6">
        <v>146</v>
      </c>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v>1</v>
      </c>
      <c r="AL119" s="6">
        <v>1</v>
      </c>
      <c r="AM119" s="6">
        <v>1</v>
      </c>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v>1</v>
      </c>
      <c r="CB119">
        <v>1</v>
      </c>
      <c r="CC119">
        <v>1</v>
      </c>
    </row>
    <row r="120" spans="1:81" x14ac:dyDescent="0.3">
      <c r="A120" s="6" t="s">
        <v>156</v>
      </c>
      <c r="B120" s="6" t="s">
        <v>166</v>
      </c>
      <c r="C120" s="6">
        <v>147</v>
      </c>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v>1</v>
      </c>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v>1</v>
      </c>
      <c r="BT120" s="6"/>
      <c r="BU120" s="6"/>
      <c r="BV120" s="6"/>
      <c r="BW120" s="6"/>
      <c r="BX120" s="6"/>
      <c r="BY120" s="6">
        <v>1</v>
      </c>
      <c r="BZ120" s="6"/>
      <c r="CA120">
        <v>1</v>
      </c>
      <c r="CB120">
        <v>0</v>
      </c>
      <c r="CC120">
        <v>1</v>
      </c>
    </row>
    <row r="121" spans="1:81" x14ac:dyDescent="0.3">
      <c r="A121" s="6" t="s">
        <v>156</v>
      </c>
      <c r="B121" s="6" t="s">
        <v>167</v>
      </c>
      <c r="C121" s="6">
        <v>148</v>
      </c>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v>1</v>
      </c>
      <c r="AQ121" s="6"/>
      <c r="AR121" s="6"/>
      <c r="AS121" s="6"/>
      <c r="AT121" s="6"/>
      <c r="AU121" s="6"/>
      <c r="AV121" s="6"/>
      <c r="AW121" s="6"/>
      <c r="AX121" s="6">
        <v>1</v>
      </c>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v>1</v>
      </c>
      <c r="BZ121" s="6"/>
      <c r="CA121">
        <v>1</v>
      </c>
      <c r="CB121">
        <v>0</v>
      </c>
      <c r="CC121">
        <v>1</v>
      </c>
    </row>
    <row r="122" spans="1:81" x14ac:dyDescent="0.3">
      <c r="A122" s="6" t="s">
        <v>156</v>
      </c>
      <c r="B122" s="6" t="s">
        <v>168</v>
      </c>
      <c r="C122" s="6">
        <v>149</v>
      </c>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v>1</v>
      </c>
      <c r="AP122" s="6"/>
      <c r="AQ122" s="6"/>
      <c r="AR122" s="6"/>
      <c r="AS122" s="6">
        <v>1</v>
      </c>
      <c r="AT122" s="6"/>
      <c r="AU122" s="6">
        <v>1</v>
      </c>
      <c r="AV122" s="6"/>
      <c r="AW122" s="6"/>
      <c r="AX122" s="6"/>
      <c r="AY122" s="6"/>
      <c r="AZ122" s="6"/>
      <c r="BA122" s="6"/>
      <c r="BB122" s="6"/>
      <c r="BC122" s="6"/>
      <c r="BD122" s="6"/>
      <c r="BE122" s="6"/>
      <c r="BF122" s="6"/>
      <c r="BG122" s="6"/>
      <c r="BH122" s="6"/>
      <c r="BI122" s="6">
        <v>1</v>
      </c>
      <c r="BJ122" s="6"/>
      <c r="BK122" s="6"/>
      <c r="BL122" s="6"/>
      <c r="BM122" s="6">
        <v>1</v>
      </c>
      <c r="BN122" s="6"/>
      <c r="BO122" s="6"/>
      <c r="BP122" s="6"/>
      <c r="BQ122" s="6"/>
      <c r="BR122" s="6">
        <v>1</v>
      </c>
      <c r="BS122" s="6"/>
      <c r="BT122" s="6"/>
      <c r="BU122" s="6"/>
      <c r="BV122" s="6">
        <v>1</v>
      </c>
      <c r="BW122" s="6"/>
      <c r="BX122" s="6"/>
      <c r="BY122" s="6">
        <v>1</v>
      </c>
      <c r="BZ122" s="6"/>
      <c r="CA122">
        <v>1</v>
      </c>
      <c r="CB122">
        <v>1</v>
      </c>
      <c r="CC122">
        <v>1</v>
      </c>
    </row>
    <row r="123" spans="1:81" x14ac:dyDescent="0.3">
      <c r="A123" s="6" t="s">
        <v>156</v>
      </c>
      <c r="B123" s="6" t="s">
        <v>169</v>
      </c>
      <c r="C123" s="6">
        <v>150</v>
      </c>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v>1</v>
      </c>
      <c r="AQ123" s="6"/>
      <c r="AR123" s="6"/>
      <c r="AS123" s="6"/>
      <c r="AT123" s="6"/>
      <c r="AU123" s="6"/>
      <c r="AV123" s="6"/>
      <c r="AW123" s="6"/>
      <c r="AX123" s="6"/>
      <c r="AY123" s="6"/>
      <c r="AZ123" s="6"/>
      <c r="BA123" s="6"/>
      <c r="BB123" s="6"/>
      <c r="BC123" s="6"/>
      <c r="BD123" s="6"/>
      <c r="BE123" s="6"/>
      <c r="BF123" s="6">
        <v>1</v>
      </c>
      <c r="BG123" s="6"/>
      <c r="BH123" s="6"/>
      <c r="BI123" s="6"/>
      <c r="BJ123" s="6"/>
      <c r="BK123" s="6"/>
      <c r="BL123" s="6"/>
      <c r="BM123" s="6"/>
      <c r="BN123" s="6"/>
      <c r="BO123" s="6"/>
      <c r="BP123" s="6"/>
      <c r="BQ123" s="6"/>
      <c r="BR123" s="6"/>
      <c r="BS123" s="6"/>
      <c r="BT123" s="6"/>
      <c r="BU123" s="6"/>
      <c r="BV123" s="6">
        <v>1</v>
      </c>
      <c r="BW123" s="6"/>
      <c r="BX123" s="6"/>
      <c r="BY123" s="6">
        <v>1</v>
      </c>
      <c r="BZ123" s="6"/>
      <c r="CA123">
        <v>1</v>
      </c>
      <c r="CB123">
        <v>1</v>
      </c>
      <c r="CC123">
        <v>1</v>
      </c>
    </row>
    <row r="124" spans="1:81" x14ac:dyDescent="0.3">
      <c r="A124" s="6" t="s">
        <v>46</v>
      </c>
      <c r="B124" s="6" t="s">
        <v>557</v>
      </c>
      <c r="C124" s="6">
        <v>152</v>
      </c>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v>1</v>
      </c>
      <c r="AR124" s="6">
        <v>1</v>
      </c>
      <c r="AS124" s="6"/>
      <c r="AT124" s="6"/>
      <c r="AU124" s="6"/>
      <c r="AV124" s="6"/>
      <c r="AW124" s="6"/>
      <c r="AX124" s="6"/>
      <c r="AY124" s="6"/>
      <c r="AZ124" s="6"/>
      <c r="BA124" s="6"/>
      <c r="BB124" s="6"/>
      <c r="BC124" s="6">
        <v>1</v>
      </c>
      <c r="BD124" s="6"/>
      <c r="BE124" s="6"/>
      <c r="BF124" s="6"/>
      <c r="BG124" s="6"/>
      <c r="BH124" s="6"/>
      <c r="BI124" s="6"/>
      <c r="BJ124" s="6"/>
      <c r="BK124" s="6"/>
      <c r="BL124" s="6"/>
      <c r="BM124" s="6"/>
      <c r="BN124" s="6"/>
      <c r="BO124" s="6"/>
      <c r="BP124" s="6"/>
      <c r="BQ124" s="6"/>
      <c r="BR124" s="6"/>
      <c r="BS124" s="6"/>
      <c r="BT124" s="6"/>
      <c r="BU124" s="6"/>
      <c r="BV124" s="6"/>
      <c r="BW124" s="6">
        <v>1</v>
      </c>
      <c r="BX124" s="6"/>
      <c r="BY124" s="6"/>
      <c r="BZ124" s="6"/>
      <c r="CA124">
        <v>0</v>
      </c>
      <c r="CB124">
        <v>0</v>
      </c>
      <c r="CC124">
        <v>0</v>
      </c>
    </row>
    <row r="125" spans="1:81" x14ac:dyDescent="0.3">
      <c r="A125" s="6" t="s">
        <v>156</v>
      </c>
      <c r="B125" s="6" t="s">
        <v>170</v>
      </c>
      <c r="C125" s="6">
        <v>153</v>
      </c>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v>1</v>
      </c>
      <c r="BF125" s="6"/>
      <c r="BG125" s="6"/>
      <c r="BH125" s="6"/>
      <c r="BI125" s="6"/>
      <c r="BJ125" s="6"/>
      <c r="BK125" s="6"/>
      <c r="BL125" s="6"/>
      <c r="BM125" s="6"/>
      <c r="BN125" s="6"/>
      <c r="BO125" s="6">
        <v>1</v>
      </c>
      <c r="BP125" s="6"/>
      <c r="BQ125" s="6"/>
      <c r="BR125" s="6"/>
      <c r="BS125" s="6"/>
      <c r="BT125" s="6">
        <v>1</v>
      </c>
      <c r="BU125" s="6"/>
      <c r="BV125" s="6"/>
      <c r="BW125" s="6"/>
      <c r="BX125" s="6"/>
      <c r="BY125" s="6">
        <v>1</v>
      </c>
      <c r="BZ125" s="6"/>
      <c r="CA125">
        <v>1</v>
      </c>
      <c r="CB125">
        <v>0</v>
      </c>
      <c r="CC125">
        <v>1</v>
      </c>
    </row>
    <row r="126" spans="1:81" x14ac:dyDescent="0.3">
      <c r="A126" s="6" t="s">
        <v>156</v>
      </c>
      <c r="B126" s="6" t="s">
        <v>171</v>
      </c>
      <c r="C126" s="6">
        <v>154</v>
      </c>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v>1</v>
      </c>
      <c r="BQ126" s="6"/>
      <c r="BR126" s="6">
        <v>1</v>
      </c>
      <c r="BS126" s="6"/>
      <c r="BT126" s="6">
        <v>1</v>
      </c>
      <c r="BU126" s="6"/>
      <c r="BV126" s="6"/>
      <c r="BW126" s="6"/>
      <c r="BX126" s="6"/>
      <c r="BY126" s="6">
        <v>1</v>
      </c>
      <c r="BZ126" s="6"/>
      <c r="CA126">
        <v>1</v>
      </c>
      <c r="CB126">
        <v>1</v>
      </c>
      <c r="CC126">
        <v>1</v>
      </c>
    </row>
    <row r="127" spans="1:81" x14ac:dyDescent="0.3">
      <c r="A127" s="6" t="s">
        <v>156</v>
      </c>
      <c r="B127" s="6" t="s">
        <v>172</v>
      </c>
      <c r="C127" s="6">
        <v>155</v>
      </c>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v>1</v>
      </c>
      <c r="AP127" s="6"/>
      <c r="AQ127" s="6"/>
      <c r="AR127" s="6"/>
      <c r="AS127" s="6">
        <v>1</v>
      </c>
      <c r="AT127" s="6"/>
      <c r="AU127" s="6">
        <v>1</v>
      </c>
      <c r="AV127" s="6"/>
      <c r="AW127" s="6"/>
      <c r="AX127" s="6"/>
      <c r="AY127" s="6"/>
      <c r="AZ127" s="6"/>
      <c r="BA127" s="6">
        <v>1</v>
      </c>
      <c r="BB127" s="6"/>
      <c r="BC127" s="6"/>
      <c r="BD127" s="6"/>
      <c r="BE127" s="6"/>
      <c r="BF127" s="6"/>
      <c r="BG127" s="6"/>
      <c r="BH127" s="6"/>
      <c r="BI127" s="6">
        <v>1</v>
      </c>
      <c r="BJ127" s="6"/>
      <c r="BK127" s="6"/>
      <c r="BL127" s="6"/>
      <c r="BM127" s="6">
        <v>1</v>
      </c>
      <c r="BN127" s="6"/>
      <c r="BO127" s="6"/>
      <c r="BP127" s="6"/>
      <c r="BQ127" s="6"/>
      <c r="BR127" s="6"/>
      <c r="BS127" s="6"/>
      <c r="BT127" s="6"/>
      <c r="BU127" s="6"/>
      <c r="BV127" s="6">
        <v>1</v>
      </c>
      <c r="BW127" s="6"/>
      <c r="BX127" s="6"/>
      <c r="BY127" s="6"/>
      <c r="BZ127" s="6"/>
      <c r="CA127">
        <v>1</v>
      </c>
      <c r="CB127">
        <v>1</v>
      </c>
      <c r="CC127">
        <v>1</v>
      </c>
    </row>
    <row r="128" spans="1:81" x14ac:dyDescent="0.3">
      <c r="A128" s="6" t="s">
        <v>156</v>
      </c>
      <c r="B128" s="6" t="s">
        <v>173</v>
      </c>
      <c r="C128" s="6">
        <v>156</v>
      </c>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v>1</v>
      </c>
      <c r="AX128" s="6"/>
      <c r="AY128" s="6"/>
      <c r="AZ128" s="6">
        <v>1</v>
      </c>
      <c r="BA128" s="6">
        <v>1</v>
      </c>
      <c r="BB128" s="6"/>
      <c r="BC128" s="6"/>
      <c r="BD128" s="6"/>
      <c r="BE128" s="6"/>
      <c r="BF128" s="6"/>
      <c r="BG128" s="6"/>
      <c r="BH128" s="6"/>
      <c r="BI128" s="6"/>
      <c r="BJ128" s="6"/>
      <c r="BK128" s="6"/>
      <c r="BL128" s="6"/>
      <c r="BM128" s="6"/>
      <c r="BN128" s="6"/>
      <c r="BO128" s="6"/>
      <c r="BP128" s="6"/>
      <c r="BQ128" s="6"/>
      <c r="BR128" s="6"/>
      <c r="BS128" s="6"/>
      <c r="BT128" s="6">
        <v>1</v>
      </c>
      <c r="BU128" s="6"/>
      <c r="BV128" s="6"/>
      <c r="BW128" s="6"/>
      <c r="BX128" s="6"/>
      <c r="BY128" s="6"/>
      <c r="BZ128" s="6"/>
      <c r="CA128">
        <v>1</v>
      </c>
      <c r="CB128">
        <v>1</v>
      </c>
      <c r="CC128">
        <v>1</v>
      </c>
    </row>
    <row r="129" spans="1:81" x14ac:dyDescent="0.3">
      <c r="A129" s="6" t="s">
        <v>156</v>
      </c>
      <c r="B129" s="6" t="s">
        <v>174</v>
      </c>
      <c r="C129" s="6">
        <v>157</v>
      </c>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v>1</v>
      </c>
      <c r="AQ129" s="6"/>
      <c r="AR129" s="6"/>
      <c r="AS129" s="6"/>
      <c r="AT129" s="6"/>
      <c r="AU129" s="6"/>
      <c r="AV129" s="6"/>
      <c r="AW129" s="6">
        <v>1</v>
      </c>
      <c r="AX129" s="6"/>
      <c r="AY129" s="6">
        <v>1</v>
      </c>
      <c r="AZ129" s="6">
        <v>1</v>
      </c>
      <c r="BA129" s="6">
        <v>1</v>
      </c>
      <c r="BB129" s="6"/>
      <c r="BC129" s="6"/>
      <c r="BD129" s="6"/>
      <c r="BE129" s="6">
        <v>1</v>
      </c>
      <c r="BF129" s="6">
        <v>1</v>
      </c>
      <c r="BG129" s="6"/>
      <c r="BH129" s="6"/>
      <c r="BI129" s="6"/>
      <c r="BJ129" s="6"/>
      <c r="BK129" s="6"/>
      <c r="BL129" s="6"/>
      <c r="BM129" s="6"/>
      <c r="BN129" s="6"/>
      <c r="BO129" s="6">
        <v>1</v>
      </c>
      <c r="BP129" s="6">
        <v>1</v>
      </c>
      <c r="BQ129" s="6">
        <v>1</v>
      </c>
      <c r="BR129" s="6">
        <v>1</v>
      </c>
      <c r="BS129" s="6"/>
      <c r="BT129" s="6">
        <v>1</v>
      </c>
      <c r="BU129" s="6"/>
      <c r="BV129" s="6"/>
      <c r="BW129" s="6"/>
      <c r="BX129" s="6"/>
      <c r="BY129" s="6">
        <v>1</v>
      </c>
      <c r="BZ129" s="6"/>
      <c r="CA129">
        <v>1</v>
      </c>
      <c r="CB129">
        <v>1</v>
      </c>
      <c r="CC129">
        <v>1</v>
      </c>
    </row>
    <row r="130" spans="1:81" x14ac:dyDescent="0.3">
      <c r="A130" s="6" t="s">
        <v>156</v>
      </c>
      <c r="B130" s="6" t="s">
        <v>175</v>
      </c>
      <c r="C130" s="6">
        <v>158</v>
      </c>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v>1</v>
      </c>
      <c r="BA130" s="6"/>
      <c r="BB130" s="6"/>
      <c r="BC130" s="6"/>
      <c r="BD130" s="6"/>
      <c r="BE130" s="6"/>
      <c r="BF130" s="6"/>
      <c r="BG130" s="6"/>
      <c r="BH130" s="6"/>
      <c r="BI130" s="6"/>
      <c r="BJ130" s="6"/>
      <c r="BK130" s="6"/>
      <c r="BL130" s="6"/>
      <c r="BM130" s="6"/>
      <c r="BN130" s="6"/>
      <c r="BO130" s="6"/>
      <c r="BP130" s="6"/>
      <c r="BQ130" s="6"/>
      <c r="BR130" s="6"/>
      <c r="BS130" s="6"/>
      <c r="BT130" s="6">
        <v>1</v>
      </c>
      <c r="BU130" s="6"/>
      <c r="BV130" s="6"/>
      <c r="BW130" s="6"/>
      <c r="BX130" s="6"/>
      <c r="BY130" s="6"/>
      <c r="BZ130" s="6"/>
      <c r="CA130">
        <v>1</v>
      </c>
      <c r="CB130">
        <v>0</v>
      </c>
      <c r="CC130">
        <v>1</v>
      </c>
    </row>
    <row r="131" spans="1:81" x14ac:dyDescent="0.3">
      <c r="A131" s="6" t="s">
        <v>156</v>
      </c>
      <c r="B131" s="6" t="s">
        <v>176</v>
      </c>
      <c r="C131" s="6">
        <v>159</v>
      </c>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v>1</v>
      </c>
      <c r="AX131" s="6"/>
      <c r="AY131" s="6"/>
      <c r="AZ131" s="6">
        <v>1</v>
      </c>
      <c r="BA131" s="6">
        <v>1</v>
      </c>
      <c r="BB131" s="6"/>
      <c r="BC131" s="6"/>
      <c r="BD131" s="6"/>
      <c r="BE131" s="6"/>
      <c r="BF131" s="6">
        <v>1</v>
      </c>
      <c r="BG131" s="6"/>
      <c r="BH131" s="6"/>
      <c r="BI131" s="6"/>
      <c r="BJ131" s="6"/>
      <c r="BK131" s="6"/>
      <c r="BL131" s="6"/>
      <c r="BM131" s="6"/>
      <c r="BN131" s="6"/>
      <c r="BO131" s="6"/>
      <c r="BP131" s="6"/>
      <c r="BQ131" s="6"/>
      <c r="BR131" s="6"/>
      <c r="BS131" s="6"/>
      <c r="BT131" s="6">
        <v>1</v>
      </c>
      <c r="BU131" s="6"/>
      <c r="BV131" s="6"/>
      <c r="BW131" s="6"/>
      <c r="BX131" s="6"/>
      <c r="BY131" s="6"/>
      <c r="BZ131" s="6"/>
      <c r="CA131">
        <v>1</v>
      </c>
      <c r="CB131">
        <v>1</v>
      </c>
      <c r="CC131">
        <v>1</v>
      </c>
    </row>
    <row r="132" spans="1:81" x14ac:dyDescent="0.3">
      <c r="A132" s="6" t="s">
        <v>156</v>
      </c>
      <c r="B132" s="6" t="s">
        <v>177</v>
      </c>
      <c r="C132" s="6">
        <v>160</v>
      </c>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v>1</v>
      </c>
      <c r="AX132" s="6"/>
      <c r="AY132" s="6"/>
      <c r="AZ132" s="6">
        <v>1</v>
      </c>
      <c r="BA132" s="6"/>
      <c r="BB132" s="6"/>
      <c r="BC132" s="6"/>
      <c r="BD132" s="6"/>
      <c r="BE132" s="6">
        <v>1</v>
      </c>
      <c r="BF132" s="6"/>
      <c r="BG132" s="6"/>
      <c r="BH132" s="6"/>
      <c r="BI132" s="6"/>
      <c r="BJ132" s="6"/>
      <c r="BK132" s="6"/>
      <c r="BL132" s="6"/>
      <c r="BM132" s="6"/>
      <c r="BN132" s="6"/>
      <c r="BO132" s="6"/>
      <c r="BP132" s="6"/>
      <c r="BQ132" s="6"/>
      <c r="BR132" s="6">
        <v>1</v>
      </c>
      <c r="BS132" s="6"/>
      <c r="BT132" s="6">
        <v>1</v>
      </c>
      <c r="BU132" s="6"/>
      <c r="BV132" s="6"/>
      <c r="BW132" s="6"/>
      <c r="BX132" s="6"/>
      <c r="BY132" s="6"/>
      <c r="BZ132" s="6"/>
      <c r="CA132">
        <v>1</v>
      </c>
      <c r="CB132">
        <v>1</v>
      </c>
      <c r="CC132">
        <v>1</v>
      </c>
    </row>
    <row r="133" spans="1:81" x14ac:dyDescent="0.3">
      <c r="A133" s="6" t="s">
        <v>156</v>
      </c>
      <c r="B133" s="6" t="s">
        <v>178</v>
      </c>
      <c r="C133" s="6">
        <v>161</v>
      </c>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c r="BL133" s="6"/>
      <c r="BM133" s="6"/>
      <c r="BN133" s="6"/>
      <c r="BO133" s="6">
        <v>1</v>
      </c>
      <c r="BP133" s="6"/>
      <c r="BQ133" s="6"/>
      <c r="BR133" s="6"/>
      <c r="BS133" s="6"/>
      <c r="BT133" s="6">
        <v>1</v>
      </c>
      <c r="BU133" s="6"/>
      <c r="BV133" s="6"/>
      <c r="BW133" s="6"/>
      <c r="BX133" s="6"/>
      <c r="BY133" s="6">
        <v>1</v>
      </c>
      <c r="BZ133" s="6"/>
      <c r="CA133">
        <v>1</v>
      </c>
      <c r="CB133">
        <v>0</v>
      </c>
      <c r="CC133">
        <v>1</v>
      </c>
    </row>
    <row r="134" spans="1:81" x14ac:dyDescent="0.3">
      <c r="A134" s="6" t="s">
        <v>46</v>
      </c>
      <c r="B134" s="6" t="s">
        <v>568</v>
      </c>
      <c r="C134" s="6">
        <v>163</v>
      </c>
      <c r="D134" s="6"/>
      <c r="E134" s="6">
        <v>1</v>
      </c>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v>0</v>
      </c>
      <c r="CB134">
        <v>0</v>
      </c>
      <c r="CC134">
        <v>0</v>
      </c>
    </row>
    <row r="135" spans="1:81" x14ac:dyDescent="0.3">
      <c r="A135" s="6" t="s">
        <v>46</v>
      </c>
      <c r="B135" s="6" t="s">
        <v>569</v>
      </c>
      <c r="C135" s="6">
        <v>164</v>
      </c>
      <c r="D135" s="6"/>
      <c r="E135" s="6"/>
      <c r="F135" s="6">
        <v>1</v>
      </c>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c r="CA135">
        <v>0</v>
      </c>
      <c r="CB135">
        <v>0</v>
      </c>
      <c r="CC135">
        <v>0</v>
      </c>
    </row>
    <row r="136" spans="1:81" x14ac:dyDescent="0.3">
      <c r="A136" s="6" t="s">
        <v>46</v>
      </c>
      <c r="B136" s="6" t="s">
        <v>571</v>
      </c>
      <c r="C136" s="6">
        <v>165</v>
      </c>
      <c r="D136" s="6"/>
      <c r="E136" s="6"/>
      <c r="F136" s="6"/>
      <c r="G136" s="6"/>
      <c r="H136" s="6"/>
      <c r="I136" s="6"/>
      <c r="J136" s="6"/>
      <c r="K136" s="6">
        <v>1</v>
      </c>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s="6"/>
      <c r="BI136" s="6"/>
      <c r="BJ136" s="6"/>
      <c r="BK136" s="6"/>
      <c r="BL136" s="6"/>
      <c r="BM136" s="6"/>
      <c r="BN136" s="6"/>
      <c r="BO136" s="6"/>
      <c r="BP136" s="6"/>
      <c r="BQ136" s="6"/>
      <c r="BR136" s="6"/>
      <c r="BS136" s="6"/>
      <c r="BT136" s="6"/>
      <c r="BU136" s="6"/>
      <c r="BV136" s="6"/>
      <c r="BW136" s="6"/>
      <c r="BX136" s="6"/>
      <c r="BY136" s="6"/>
      <c r="BZ136" s="6"/>
      <c r="CA136">
        <v>0</v>
      </c>
      <c r="CB136">
        <v>0</v>
      </c>
      <c r="CC136">
        <v>0</v>
      </c>
    </row>
  </sheetData>
  <phoneticPr fontId="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AEAD4-2EA9-4C29-B023-60497A0507D2}">
  <dimension ref="A1:AL59"/>
  <sheetViews>
    <sheetView zoomScale="70" zoomScaleNormal="70" workbookViewId="0">
      <selection activeCell="AI1" activeCellId="5" sqref="A1:A1048576 B1:B1048576 C1:C1048576 AG1:AG1048576 AH1:AH1048576 AI1:AI1048576"/>
    </sheetView>
  </sheetViews>
  <sheetFormatPr defaultRowHeight="14.4" x14ac:dyDescent="0.3"/>
  <cols>
    <col min="1" max="1" width="21.21875" customWidth="1"/>
    <col min="2" max="2" width="16.77734375" bestFit="1" customWidth="1"/>
    <col min="3" max="3" width="41.21875" bestFit="1" customWidth="1"/>
    <col min="4" max="11" width="9.77734375" customWidth="1"/>
    <col min="12" max="32" width="10.77734375" customWidth="1"/>
    <col min="33" max="33" width="11" customWidth="1"/>
    <col min="34" max="34" width="14.44140625" bestFit="1" customWidth="1"/>
    <col min="35" max="35" width="26.77734375" bestFit="1" customWidth="1"/>
  </cols>
  <sheetData>
    <row r="1" spans="1:38" x14ac:dyDescent="0.3">
      <c r="A1" s="1" t="s">
        <v>625</v>
      </c>
    </row>
    <row r="2" spans="1:38" ht="15" customHeight="1" x14ac:dyDescent="0.3"/>
    <row r="3" spans="1:38" ht="31.5" customHeight="1" x14ac:dyDescent="0.3">
      <c r="A3" s="26" t="s">
        <v>23</v>
      </c>
      <c r="B3" s="26" t="s">
        <v>24</v>
      </c>
      <c r="C3" s="10" t="s">
        <v>626</v>
      </c>
      <c r="D3" s="10" t="s">
        <v>423</v>
      </c>
      <c r="E3" s="10" t="s">
        <v>627</v>
      </c>
      <c r="F3" s="10" t="s">
        <v>628</v>
      </c>
      <c r="G3" s="10" t="s">
        <v>427</v>
      </c>
      <c r="H3" s="10" t="s">
        <v>629</v>
      </c>
      <c r="I3" s="10" t="s">
        <v>630</v>
      </c>
      <c r="J3" s="10" t="s">
        <v>631</v>
      </c>
      <c r="K3" s="41" t="s">
        <v>312</v>
      </c>
      <c r="L3" s="41" t="s">
        <v>314</v>
      </c>
      <c r="M3" s="10" t="s">
        <v>632</v>
      </c>
      <c r="N3" s="41" t="s">
        <v>317</v>
      </c>
      <c r="O3" s="10" t="s">
        <v>351</v>
      </c>
      <c r="P3" s="10" t="s">
        <v>419</v>
      </c>
      <c r="Q3" s="42" t="s">
        <v>319</v>
      </c>
      <c r="R3" s="10" t="s">
        <v>349</v>
      </c>
      <c r="S3" s="10" t="s">
        <v>353</v>
      </c>
      <c r="T3" s="41" t="s">
        <v>322</v>
      </c>
      <c r="U3" s="42" t="s">
        <v>324</v>
      </c>
      <c r="V3" s="42" t="s">
        <v>327</v>
      </c>
      <c r="W3" s="10" t="s">
        <v>633</v>
      </c>
      <c r="X3" s="10" t="s">
        <v>634</v>
      </c>
      <c r="Y3" s="10" t="s">
        <v>635</v>
      </c>
      <c r="Z3" s="10" t="s">
        <v>636</v>
      </c>
      <c r="AA3" s="10" t="s">
        <v>637</v>
      </c>
      <c r="AB3" s="10" t="s">
        <v>638</v>
      </c>
      <c r="AC3" s="42" t="s">
        <v>639</v>
      </c>
      <c r="AD3" s="10" t="s">
        <v>640</v>
      </c>
      <c r="AE3" s="42" t="s">
        <v>641</v>
      </c>
      <c r="AF3" s="42" t="s">
        <v>642</v>
      </c>
      <c r="AG3" s="43" t="s">
        <v>622</v>
      </c>
      <c r="AH3" s="43" t="s">
        <v>623</v>
      </c>
      <c r="AI3" s="43" t="s">
        <v>643</v>
      </c>
    </row>
    <row r="4" spans="1:38" x14ac:dyDescent="0.3">
      <c r="A4" s="6" t="s">
        <v>51</v>
      </c>
      <c r="B4" s="6">
        <v>4</v>
      </c>
      <c r="C4" s="6" t="s">
        <v>53</v>
      </c>
      <c r="D4" s="27"/>
      <c r="E4" s="27"/>
      <c r="F4" s="27"/>
      <c r="G4" s="27"/>
      <c r="H4" s="27"/>
      <c r="I4" s="27"/>
      <c r="J4" s="27"/>
      <c r="K4" s="27"/>
      <c r="L4" s="27"/>
      <c r="M4" s="27"/>
      <c r="N4" s="27"/>
      <c r="O4" s="27">
        <v>3.5902705844899998</v>
      </c>
      <c r="P4" s="27"/>
      <c r="Q4" s="27"/>
      <c r="R4" s="27"/>
      <c r="S4" s="27"/>
      <c r="T4" s="27"/>
      <c r="U4" s="27"/>
      <c r="V4" s="27"/>
      <c r="W4" s="27"/>
      <c r="X4" s="27"/>
      <c r="Y4" s="27"/>
      <c r="Z4" s="27"/>
      <c r="AA4" s="27"/>
      <c r="AB4" s="27"/>
      <c r="AC4" s="27"/>
      <c r="AD4" s="27"/>
      <c r="AE4" s="27"/>
      <c r="AF4" s="27"/>
      <c r="AG4">
        <v>0</v>
      </c>
      <c r="AH4">
        <v>0</v>
      </c>
      <c r="AI4">
        <v>0</v>
      </c>
      <c r="AK4" s="44"/>
      <c r="AL4" s="44"/>
    </row>
    <row r="5" spans="1:38" x14ac:dyDescent="0.3">
      <c r="A5" s="6" t="s">
        <v>51</v>
      </c>
      <c r="B5" s="6">
        <v>9</v>
      </c>
      <c r="C5" s="6" t="s">
        <v>208</v>
      </c>
      <c r="D5" s="27"/>
      <c r="E5" s="27"/>
      <c r="F5" s="27"/>
      <c r="G5" s="27"/>
      <c r="H5" s="27"/>
      <c r="I5" s="27"/>
      <c r="J5" s="27"/>
      <c r="K5" s="27">
        <v>7.6298291300000001E-2</v>
      </c>
      <c r="L5" s="27"/>
      <c r="M5" s="27"/>
      <c r="N5" s="27"/>
      <c r="O5" s="27"/>
      <c r="P5" s="27">
        <v>92.551034818925459</v>
      </c>
      <c r="Q5" s="27"/>
      <c r="R5" s="27">
        <v>4.8412480000000001E-2</v>
      </c>
      <c r="S5" s="27"/>
      <c r="T5" s="27"/>
      <c r="U5" s="27"/>
      <c r="V5" s="27"/>
      <c r="W5" s="27"/>
      <c r="X5" s="27"/>
      <c r="Y5" s="27"/>
      <c r="Z5" s="27"/>
      <c r="AA5" s="27"/>
      <c r="AB5" s="27"/>
      <c r="AC5" s="27"/>
      <c r="AD5" s="27"/>
      <c r="AE5" s="27"/>
      <c r="AF5" s="27"/>
      <c r="AG5">
        <v>0</v>
      </c>
      <c r="AH5">
        <v>0</v>
      </c>
      <c r="AI5">
        <v>0</v>
      </c>
      <c r="AK5" s="44"/>
      <c r="AL5" s="44"/>
    </row>
    <row r="6" spans="1:38" x14ac:dyDescent="0.3">
      <c r="A6" s="6" t="s">
        <v>51</v>
      </c>
      <c r="B6" s="6">
        <v>10</v>
      </c>
      <c r="C6" s="6" t="s">
        <v>209</v>
      </c>
      <c r="D6" s="27"/>
      <c r="E6" s="27"/>
      <c r="F6" s="27"/>
      <c r="G6" s="27"/>
      <c r="H6" s="27"/>
      <c r="I6" s="27"/>
      <c r="J6" s="27"/>
      <c r="K6" s="27"/>
      <c r="L6" s="27"/>
      <c r="M6" s="27"/>
      <c r="N6" s="27"/>
      <c r="O6" s="27">
        <v>0.62621367999999999</v>
      </c>
      <c r="P6" s="27">
        <v>13.048911181910455</v>
      </c>
      <c r="Q6" s="27"/>
      <c r="R6" s="27"/>
      <c r="S6" s="27">
        <v>10.914061576100003</v>
      </c>
      <c r="T6" s="27"/>
      <c r="U6" s="27"/>
      <c r="V6" s="27"/>
      <c r="W6" s="27"/>
      <c r="X6" s="27"/>
      <c r="Y6" s="27"/>
      <c r="Z6" s="27"/>
      <c r="AA6" s="27"/>
      <c r="AB6" s="27"/>
      <c r="AC6" s="27"/>
      <c r="AD6" s="27"/>
      <c r="AE6" s="27"/>
      <c r="AF6" s="27"/>
      <c r="AG6">
        <v>0</v>
      </c>
      <c r="AH6">
        <v>0</v>
      </c>
      <c r="AI6">
        <v>0</v>
      </c>
      <c r="AK6" s="44"/>
      <c r="AL6" s="44"/>
    </row>
    <row r="7" spans="1:38" x14ac:dyDescent="0.3">
      <c r="A7" s="6" t="s">
        <v>51</v>
      </c>
      <c r="B7" s="6">
        <v>13</v>
      </c>
      <c r="C7" s="6" t="s">
        <v>56</v>
      </c>
      <c r="D7" s="27"/>
      <c r="E7" s="27"/>
      <c r="F7" s="27"/>
      <c r="G7" s="27"/>
      <c r="H7" s="27"/>
      <c r="I7" s="27"/>
      <c r="J7" s="27"/>
      <c r="K7" s="27"/>
      <c r="L7" s="27"/>
      <c r="M7" s="27"/>
      <c r="N7" s="27"/>
      <c r="O7" s="27">
        <v>2.5303015162499998</v>
      </c>
      <c r="P7" s="27">
        <v>82.53571616658563</v>
      </c>
      <c r="Q7" s="27"/>
      <c r="R7" s="27">
        <v>59.194846232262456</v>
      </c>
      <c r="S7" s="27"/>
      <c r="T7" s="27"/>
      <c r="U7" s="27"/>
      <c r="V7" s="27"/>
      <c r="W7" s="27"/>
      <c r="X7" s="27"/>
      <c r="Y7" s="27"/>
      <c r="Z7" s="27"/>
      <c r="AA7" s="27"/>
      <c r="AB7" s="27"/>
      <c r="AC7" s="27"/>
      <c r="AD7" s="27"/>
      <c r="AE7" s="27"/>
      <c r="AF7" s="27"/>
      <c r="AG7">
        <v>0</v>
      </c>
      <c r="AH7">
        <v>0</v>
      </c>
      <c r="AI7">
        <v>0</v>
      </c>
      <c r="AK7" s="44"/>
      <c r="AL7" s="44"/>
    </row>
    <row r="8" spans="1:38" x14ac:dyDescent="0.3">
      <c r="A8" s="6" t="s">
        <v>51</v>
      </c>
      <c r="B8" s="6">
        <v>15</v>
      </c>
      <c r="C8" s="6" t="s">
        <v>57</v>
      </c>
      <c r="D8" s="27"/>
      <c r="E8" s="27"/>
      <c r="F8" s="27"/>
      <c r="G8" s="27"/>
      <c r="H8" s="27"/>
      <c r="I8" s="27"/>
      <c r="J8" s="27"/>
      <c r="K8" s="27"/>
      <c r="L8" s="27"/>
      <c r="M8" s="27">
        <v>12.426177428239638</v>
      </c>
      <c r="N8" s="27"/>
      <c r="O8" s="27">
        <v>132.24604898487451</v>
      </c>
      <c r="P8" s="27">
        <v>130.10554812178012</v>
      </c>
      <c r="Q8" s="27"/>
      <c r="R8" s="27">
        <v>57.663734442686454</v>
      </c>
      <c r="S8" s="27"/>
      <c r="T8" s="27"/>
      <c r="U8" s="27"/>
      <c r="V8" s="27"/>
      <c r="W8" s="27"/>
      <c r="X8" s="27"/>
      <c r="Y8" s="27"/>
      <c r="Z8" s="27"/>
      <c r="AA8" s="27"/>
      <c r="AB8" s="27"/>
      <c r="AC8" s="27"/>
      <c r="AD8" s="27"/>
      <c r="AE8" s="27"/>
      <c r="AF8" s="27"/>
      <c r="AG8">
        <v>0</v>
      </c>
      <c r="AH8">
        <v>0</v>
      </c>
      <c r="AI8">
        <v>0</v>
      </c>
      <c r="AK8" s="44"/>
      <c r="AL8" s="44"/>
    </row>
    <row r="9" spans="1:38" x14ac:dyDescent="0.3">
      <c r="A9" s="6" t="s">
        <v>51</v>
      </c>
      <c r="B9" s="6">
        <v>18</v>
      </c>
      <c r="C9" s="6" t="s">
        <v>60</v>
      </c>
      <c r="D9" s="27"/>
      <c r="E9" s="27"/>
      <c r="F9" s="27"/>
      <c r="G9" s="27"/>
      <c r="H9" s="27"/>
      <c r="I9" s="27"/>
      <c r="J9" s="27"/>
      <c r="K9" s="27"/>
      <c r="L9" s="27"/>
      <c r="M9" s="27">
        <v>86.292337969453982</v>
      </c>
      <c r="N9" s="27"/>
      <c r="O9" s="27">
        <v>21.209294016124463</v>
      </c>
      <c r="P9" s="27"/>
      <c r="Q9" s="27"/>
      <c r="R9" s="27"/>
      <c r="S9" s="27"/>
      <c r="T9" s="27"/>
      <c r="U9" s="27"/>
      <c r="V9" s="27"/>
      <c r="W9" s="27"/>
      <c r="X9" s="27"/>
      <c r="Y9" s="27"/>
      <c r="Z9" s="27"/>
      <c r="AA9" s="27"/>
      <c r="AB9" s="27"/>
      <c r="AC9" s="27"/>
      <c r="AD9" s="27"/>
      <c r="AE9" s="27"/>
      <c r="AF9" s="27"/>
      <c r="AG9">
        <v>0</v>
      </c>
      <c r="AH9">
        <v>0</v>
      </c>
      <c r="AI9">
        <v>0</v>
      </c>
      <c r="AK9" s="44"/>
      <c r="AL9" s="44"/>
    </row>
    <row r="10" spans="1:38" x14ac:dyDescent="0.3">
      <c r="A10" s="6" t="s">
        <v>63</v>
      </c>
      <c r="B10" s="6">
        <v>27</v>
      </c>
      <c r="C10" s="6" t="s">
        <v>71</v>
      </c>
      <c r="D10" s="27"/>
      <c r="E10" s="27"/>
      <c r="F10" s="27">
        <v>21.085079696393858</v>
      </c>
      <c r="G10" s="27"/>
      <c r="H10" s="27"/>
      <c r="I10" s="27"/>
      <c r="J10" s="27"/>
      <c r="K10" s="27"/>
      <c r="L10" s="27">
        <v>8.6119772440332909</v>
      </c>
      <c r="M10" s="27"/>
      <c r="N10" s="27"/>
      <c r="O10" s="27"/>
      <c r="P10" s="27"/>
      <c r="Q10" s="27">
        <v>1.9475606999999999E-2</v>
      </c>
      <c r="R10" s="27"/>
      <c r="S10" s="27"/>
      <c r="T10" s="27"/>
      <c r="U10" s="27">
        <v>3376.6759104513521</v>
      </c>
      <c r="V10" s="27">
        <v>398.25342438256394</v>
      </c>
      <c r="W10" s="27"/>
      <c r="X10" s="27"/>
      <c r="Y10" s="27"/>
      <c r="Z10" s="27"/>
      <c r="AA10" s="27"/>
      <c r="AB10" s="27"/>
      <c r="AC10" s="27"/>
      <c r="AD10" s="27"/>
      <c r="AE10" s="27"/>
      <c r="AF10" s="27"/>
      <c r="AG10">
        <v>1</v>
      </c>
      <c r="AH10">
        <v>1</v>
      </c>
      <c r="AI10">
        <v>1</v>
      </c>
      <c r="AK10" s="44"/>
      <c r="AL10" s="44"/>
    </row>
    <row r="11" spans="1:38" x14ac:dyDescent="0.3">
      <c r="A11" s="6" t="s">
        <v>63</v>
      </c>
      <c r="B11" s="6">
        <v>30</v>
      </c>
      <c r="C11" s="6" t="s">
        <v>74</v>
      </c>
      <c r="D11" s="27"/>
      <c r="E11" s="27">
        <v>42.802826819275957</v>
      </c>
      <c r="F11" s="27">
        <v>35.709004207743369</v>
      </c>
      <c r="G11" s="27"/>
      <c r="H11" s="27"/>
      <c r="I11" s="27"/>
      <c r="J11" s="27"/>
      <c r="K11" s="27"/>
      <c r="L11" s="27">
        <v>21.067348041804753</v>
      </c>
      <c r="M11" s="27"/>
      <c r="N11" s="27"/>
      <c r="O11" s="27"/>
      <c r="P11" s="27"/>
      <c r="Q11" s="27">
        <v>0.86736371999999995</v>
      </c>
      <c r="R11" s="27"/>
      <c r="S11" s="27"/>
      <c r="T11" s="27"/>
      <c r="U11" s="27">
        <v>1035.8215261721907</v>
      </c>
      <c r="V11" s="27">
        <v>201.14179807667193</v>
      </c>
      <c r="W11" s="27"/>
      <c r="X11" s="27"/>
      <c r="Y11" s="27"/>
      <c r="Z11" s="27"/>
      <c r="AA11" s="27"/>
      <c r="AB11" s="27"/>
      <c r="AC11" s="27"/>
      <c r="AD11" s="27"/>
      <c r="AE11" s="27"/>
      <c r="AF11" s="27"/>
      <c r="AG11">
        <v>1</v>
      </c>
      <c r="AH11">
        <v>1</v>
      </c>
      <c r="AI11">
        <v>1</v>
      </c>
      <c r="AK11" s="44"/>
      <c r="AL11" s="44"/>
    </row>
    <row r="12" spans="1:38" x14ac:dyDescent="0.3">
      <c r="A12" s="6" t="s">
        <v>63</v>
      </c>
      <c r="B12" s="6">
        <v>33</v>
      </c>
      <c r="C12" s="6" t="s">
        <v>77</v>
      </c>
      <c r="D12" s="27"/>
      <c r="E12" s="27"/>
      <c r="F12" s="27"/>
      <c r="G12" s="27"/>
      <c r="H12" s="27"/>
      <c r="I12" s="27"/>
      <c r="J12" s="27"/>
      <c r="K12" s="27"/>
      <c r="L12" s="27"/>
      <c r="M12" s="27"/>
      <c r="N12" s="27"/>
      <c r="O12" s="27"/>
      <c r="P12" s="27">
        <v>39.597728767179298</v>
      </c>
      <c r="Q12" s="27"/>
      <c r="R12" s="27">
        <v>38.871144407479989</v>
      </c>
      <c r="S12" s="27"/>
      <c r="T12" s="27"/>
      <c r="U12" s="27"/>
      <c r="V12" s="27"/>
      <c r="W12" s="27"/>
      <c r="X12" s="27"/>
      <c r="Y12" s="27"/>
      <c r="Z12" s="27"/>
      <c r="AA12" s="27"/>
      <c r="AB12" s="27"/>
      <c r="AC12" s="27"/>
      <c r="AD12" s="27"/>
      <c r="AE12" s="27"/>
      <c r="AF12" s="27"/>
      <c r="AG12">
        <v>0</v>
      </c>
      <c r="AH12">
        <v>0</v>
      </c>
      <c r="AI12">
        <v>0</v>
      </c>
      <c r="AK12" s="44"/>
      <c r="AL12" s="44"/>
    </row>
    <row r="13" spans="1:38" x14ac:dyDescent="0.3">
      <c r="A13" s="6" t="s">
        <v>78</v>
      </c>
      <c r="B13" s="6">
        <v>34</v>
      </c>
      <c r="C13" s="6" t="s">
        <v>79</v>
      </c>
      <c r="D13" s="27"/>
      <c r="E13" s="27"/>
      <c r="F13" s="27"/>
      <c r="G13" s="27"/>
      <c r="H13" s="27"/>
      <c r="I13" s="27"/>
      <c r="J13" s="27">
        <v>37.738914398194986</v>
      </c>
      <c r="K13" s="27"/>
      <c r="L13" s="27"/>
      <c r="M13" s="27">
        <v>369.96057282673593</v>
      </c>
      <c r="N13" s="27"/>
      <c r="O13" s="27">
        <v>97.555194694125944</v>
      </c>
      <c r="P13" s="27">
        <v>91.95856843176287</v>
      </c>
      <c r="Q13" s="27"/>
      <c r="R13" s="27"/>
      <c r="S13" s="27"/>
      <c r="T13" s="27"/>
      <c r="U13" s="27"/>
      <c r="V13" s="27"/>
      <c r="W13" s="27"/>
      <c r="X13" s="27"/>
      <c r="Y13" s="27"/>
      <c r="Z13" s="27"/>
      <c r="AA13" s="27"/>
      <c r="AB13" s="27"/>
      <c r="AC13" s="27"/>
      <c r="AD13" s="27"/>
      <c r="AE13" s="27"/>
      <c r="AF13" s="27"/>
      <c r="AG13">
        <v>0</v>
      </c>
      <c r="AH13">
        <v>0</v>
      </c>
      <c r="AI13">
        <v>0</v>
      </c>
      <c r="AK13" s="44"/>
      <c r="AL13" s="44"/>
    </row>
    <row r="14" spans="1:38" x14ac:dyDescent="0.3">
      <c r="A14" s="6" t="s">
        <v>78</v>
      </c>
      <c r="B14" s="6">
        <v>35</v>
      </c>
      <c r="C14" s="6" t="s">
        <v>80</v>
      </c>
      <c r="D14" s="27"/>
      <c r="E14" s="27"/>
      <c r="F14" s="27"/>
      <c r="G14" s="27"/>
      <c r="H14" s="27"/>
      <c r="I14" s="27"/>
      <c r="J14" s="27">
        <v>141.08472200428099</v>
      </c>
      <c r="K14" s="27">
        <v>0.20414448099999999</v>
      </c>
      <c r="L14" s="27"/>
      <c r="M14" s="27">
        <v>421.46749012817486</v>
      </c>
      <c r="N14" s="27"/>
      <c r="O14" s="27">
        <v>157.16661982550147</v>
      </c>
      <c r="P14" s="27">
        <v>194.67459281854207</v>
      </c>
      <c r="Q14" s="27"/>
      <c r="R14" s="27">
        <v>335.49870169145186</v>
      </c>
      <c r="S14" s="27">
        <v>8.6484891689999994</v>
      </c>
      <c r="T14" s="27"/>
      <c r="U14" s="27"/>
      <c r="V14" s="27"/>
      <c r="W14" s="27"/>
      <c r="X14" s="27"/>
      <c r="Y14" s="27"/>
      <c r="Z14" s="27"/>
      <c r="AA14" s="27"/>
      <c r="AB14" s="27"/>
      <c r="AC14" s="27"/>
      <c r="AD14" s="27"/>
      <c r="AE14" s="27"/>
      <c r="AF14" s="27"/>
      <c r="AG14">
        <v>0</v>
      </c>
      <c r="AH14">
        <v>0</v>
      </c>
      <c r="AI14">
        <v>0</v>
      </c>
      <c r="AK14" s="44"/>
      <c r="AL14" s="44"/>
    </row>
    <row r="15" spans="1:38" x14ac:dyDescent="0.3">
      <c r="A15" s="6" t="s">
        <v>78</v>
      </c>
      <c r="B15" s="6">
        <v>36</v>
      </c>
      <c r="C15" s="6" t="s">
        <v>81</v>
      </c>
      <c r="D15" s="27"/>
      <c r="E15" s="27"/>
      <c r="F15" s="27"/>
      <c r="G15" s="27"/>
      <c r="H15" s="27"/>
      <c r="I15" s="27"/>
      <c r="J15" s="27">
        <v>0.15408648</v>
      </c>
      <c r="K15" s="27"/>
      <c r="L15" s="27"/>
      <c r="M15" s="27"/>
      <c r="N15" s="27"/>
      <c r="O15" s="27">
        <v>24.675104614269994</v>
      </c>
      <c r="P15" s="27">
        <v>40.819386038771292</v>
      </c>
      <c r="Q15" s="27"/>
      <c r="R15" s="27">
        <v>18.860178939734304</v>
      </c>
      <c r="S15" s="27">
        <v>37.068139766083</v>
      </c>
      <c r="T15" s="27"/>
      <c r="U15" s="27"/>
      <c r="V15" s="27"/>
      <c r="W15" s="27"/>
      <c r="X15" s="27"/>
      <c r="Y15" s="27"/>
      <c r="Z15" s="27"/>
      <c r="AA15" s="27"/>
      <c r="AB15" s="27"/>
      <c r="AC15" s="27"/>
      <c r="AD15" s="27"/>
      <c r="AE15" s="27"/>
      <c r="AF15" s="27"/>
      <c r="AG15">
        <v>0</v>
      </c>
      <c r="AH15">
        <v>0</v>
      </c>
      <c r="AI15">
        <v>0</v>
      </c>
      <c r="AK15" s="44"/>
      <c r="AL15" s="44"/>
    </row>
    <row r="16" spans="1:38" x14ac:dyDescent="0.3">
      <c r="A16" s="6" t="s">
        <v>78</v>
      </c>
      <c r="B16" s="6">
        <v>37</v>
      </c>
      <c r="C16" s="6" t="s">
        <v>82</v>
      </c>
      <c r="D16" s="27"/>
      <c r="E16" s="27"/>
      <c r="F16" s="27"/>
      <c r="G16" s="27"/>
      <c r="H16" s="27"/>
      <c r="I16" s="27"/>
      <c r="J16" s="27">
        <v>12.094609690758002</v>
      </c>
      <c r="K16" s="27"/>
      <c r="L16" s="27"/>
      <c r="M16" s="27">
        <v>11.566551957270002</v>
      </c>
      <c r="N16" s="27"/>
      <c r="O16" s="27"/>
      <c r="P16" s="27"/>
      <c r="Q16" s="27"/>
      <c r="R16" s="27"/>
      <c r="S16" s="27"/>
      <c r="T16" s="27"/>
      <c r="U16" s="27"/>
      <c r="V16" s="27"/>
      <c r="W16" s="27"/>
      <c r="X16" s="27"/>
      <c r="Y16" s="27"/>
      <c r="Z16" s="27"/>
      <c r="AA16" s="27"/>
      <c r="AB16" s="27"/>
      <c r="AC16" s="27"/>
      <c r="AD16" s="27"/>
      <c r="AE16" s="27"/>
      <c r="AF16" s="27"/>
      <c r="AG16">
        <v>0</v>
      </c>
      <c r="AH16">
        <v>0</v>
      </c>
      <c r="AI16">
        <v>0</v>
      </c>
      <c r="AK16" s="44"/>
      <c r="AL16" s="44"/>
    </row>
    <row r="17" spans="1:38" x14ac:dyDescent="0.3">
      <c r="A17" s="6" t="s">
        <v>83</v>
      </c>
      <c r="B17" s="6">
        <v>38</v>
      </c>
      <c r="C17" s="6" t="s">
        <v>84</v>
      </c>
      <c r="D17" s="27"/>
      <c r="E17" s="27"/>
      <c r="F17" s="27"/>
      <c r="G17" s="27"/>
      <c r="H17" s="27"/>
      <c r="I17" s="27"/>
      <c r="J17" s="27">
        <v>426.01813610130768</v>
      </c>
      <c r="K17" s="27"/>
      <c r="L17" s="27"/>
      <c r="M17" s="27"/>
      <c r="N17" s="27"/>
      <c r="O17" s="27">
        <v>40.52020690805103</v>
      </c>
      <c r="P17" s="27">
        <v>425.26253586417397</v>
      </c>
      <c r="Q17" s="27"/>
      <c r="R17" s="27"/>
      <c r="S17" s="27">
        <v>1314.2155998106371</v>
      </c>
      <c r="T17" s="27"/>
      <c r="U17" s="27"/>
      <c r="V17" s="27"/>
      <c r="W17" s="27"/>
      <c r="X17" s="27"/>
      <c r="Y17" s="27">
        <v>258.45993197698948</v>
      </c>
      <c r="Z17" s="27"/>
      <c r="AA17" s="27">
        <v>55.004420774614253</v>
      </c>
      <c r="AB17" s="27">
        <v>272.6421708778372</v>
      </c>
      <c r="AC17" s="27"/>
      <c r="AD17" s="27">
        <v>1237.6644671420181</v>
      </c>
      <c r="AE17" s="27"/>
      <c r="AF17" s="27"/>
      <c r="AG17">
        <v>0</v>
      </c>
      <c r="AH17">
        <v>0</v>
      </c>
      <c r="AI17">
        <v>0</v>
      </c>
      <c r="AK17" s="44"/>
      <c r="AL17" s="44"/>
    </row>
    <row r="18" spans="1:38" x14ac:dyDescent="0.3">
      <c r="A18" s="6" t="s">
        <v>78</v>
      </c>
      <c r="B18" s="6">
        <v>39</v>
      </c>
      <c r="C18" s="6" t="s">
        <v>85</v>
      </c>
      <c r="D18" s="27"/>
      <c r="E18" s="27"/>
      <c r="F18" s="27"/>
      <c r="G18" s="27"/>
      <c r="H18" s="27"/>
      <c r="I18" s="27"/>
      <c r="J18" s="27">
        <v>11.849504529080248</v>
      </c>
      <c r="K18" s="27"/>
      <c r="L18" s="27"/>
      <c r="M18" s="27"/>
      <c r="N18" s="27"/>
      <c r="O18" s="27"/>
      <c r="P18" s="27">
        <v>0.51054309199999992</v>
      </c>
      <c r="Q18" s="27"/>
      <c r="R18" s="27"/>
      <c r="S18" s="27"/>
      <c r="T18" s="27"/>
      <c r="U18" s="27"/>
      <c r="V18" s="27"/>
      <c r="W18" s="27"/>
      <c r="X18" s="27"/>
      <c r="Y18" s="27"/>
      <c r="Z18" s="27"/>
      <c r="AA18" s="27"/>
      <c r="AB18" s="27"/>
      <c r="AC18" s="27"/>
      <c r="AD18" s="27"/>
      <c r="AE18" s="27"/>
      <c r="AF18" s="27"/>
      <c r="AG18">
        <v>0</v>
      </c>
      <c r="AH18">
        <v>0</v>
      </c>
      <c r="AI18">
        <v>0</v>
      </c>
      <c r="AK18" s="44"/>
      <c r="AL18" s="44"/>
    </row>
    <row r="19" spans="1:38" x14ac:dyDescent="0.3">
      <c r="A19" s="6" t="s">
        <v>78</v>
      </c>
      <c r="B19" s="6">
        <v>45</v>
      </c>
      <c r="C19" s="6" t="s">
        <v>91</v>
      </c>
      <c r="D19" s="27"/>
      <c r="E19" s="27"/>
      <c r="F19" s="27"/>
      <c r="G19" s="27"/>
      <c r="H19" s="27"/>
      <c r="I19" s="27">
        <v>0.4033171032568299</v>
      </c>
      <c r="J19" s="27"/>
      <c r="K19" s="27"/>
      <c r="L19" s="27"/>
      <c r="M19" s="27"/>
      <c r="N19" s="27"/>
      <c r="O19" s="27"/>
      <c r="P19" s="27"/>
      <c r="Q19" s="27"/>
      <c r="R19" s="27"/>
      <c r="S19" s="27"/>
      <c r="T19" s="27"/>
      <c r="U19" s="27"/>
      <c r="V19" s="27"/>
      <c r="W19" s="27"/>
      <c r="X19" s="27"/>
      <c r="Y19" s="27"/>
      <c r="Z19" s="27"/>
      <c r="AA19" s="27"/>
      <c r="AB19" s="27"/>
      <c r="AC19" s="27"/>
      <c r="AD19" s="27"/>
      <c r="AE19" s="27"/>
      <c r="AF19" s="27"/>
      <c r="AG19">
        <v>0</v>
      </c>
      <c r="AH19">
        <v>0</v>
      </c>
      <c r="AI19">
        <v>0</v>
      </c>
      <c r="AK19" s="44"/>
      <c r="AL19" s="44"/>
    </row>
    <row r="20" spans="1:38" x14ac:dyDescent="0.3">
      <c r="A20" s="6" t="s">
        <v>78</v>
      </c>
      <c r="B20" s="6">
        <v>48</v>
      </c>
      <c r="C20" s="6" t="s">
        <v>94</v>
      </c>
      <c r="D20" s="27"/>
      <c r="E20" s="27"/>
      <c r="F20" s="27"/>
      <c r="G20" s="27"/>
      <c r="H20" s="27"/>
      <c r="I20" s="27"/>
      <c r="J20" s="27"/>
      <c r="K20" s="27"/>
      <c r="L20" s="27"/>
      <c r="M20" s="27">
        <v>1.7746663000000003E-2</v>
      </c>
      <c r="N20" s="27"/>
      <c r="O20" s="27"/>
      <c r="P20" s="27"/>
      <c r="Q20" s="27"/>
      <c r="R20" s="27"/>
      <c r="S20" s="27"/>
      <c r="T20" s="27"/>
      <c r="U20" s="27"/>
      <c r="V20" s="27"/>
      <c r="W20" s="27"/>
      <c r="X20" s="27"/>
      <c r="Y20" s="27"/>
      <c r="Z20" s="27"/>
      <c r="AA20" s="27"/>
      <c r="AB20" s="27"/>
      <c r="AC20" s="27"/>
      <c r="AD20" s="27"/>
      <c r="AE20" s="27"/>
      <c r="AF20" s="27"/>
      <c r="AG20">
        <v>0</v>
      </c>
      <c r="AH20">
        <v>0</v>
      </c>
      <c r="AI20">
        <v>0</v>
      </c>
      <c r="AK20" s="44"/>
      <c r="AL20" s="44"/>
    </row>
    <row r="21" spans="1:38" x14ac:dyDescent="0.3">
      <c r="A21" s="6" t="s">
        <v>83</v>
      </c>
      <c r="B21" s="6">
        <v>57</v>
      </c>
      <c r="C21" s="6" t="s">
        <v>101</v>
      </c>
      <c r="D21" s="27"/>
      <c r="E21" s="27"/>
      <c r="F21" s="27">
        <v>2160.6414497781798</v>
      </c>
      <c r="G21" s="27"/>
      <c r="H21" s="27"/>
      <c r="I21" s="27">
        <v>15.13844384929399</v>
      </c>
      <c r="J21" s="27"/>
      <c r="K21" s="27"/>
      <c r="L21" s="27"/>
      <c r="M21" s="27"/>
      <c r="N21" s="27"/>
      <c r="O21" s="27"/>
      <c r="P21" s="27"/>
      <c r="Q21" s="27">
        <v>1168.762643757831</v>
      </c>
      <c r="R21" s="27"/>
      <c r="S21" s="27"/>
      <c r="T21" s="27"/>
      <c r="U21" s="27">
        <v>25092.689252658711</v>
      </c>
      <c r="V21" s="27">
        <v>28232.440013785013</v>
      </c>
      <c r="W21" s="27">
        <v>362.04653831401714</v>
      </c>
      <c r="X21" s="27">
        <v>14.112266880152093</v>
      </c>
      <c r="Y21" s="27"/>
      <c r="Z21" s="27"/>
      <c r="AA21" s="27"/>
      <c r="AB21" s="27"/>
      <c r="AC21" s="27">
        <v>4.0226002004199994</v>
      </c>
      <c r="AD21" s="27"/>
      <c r="AE21" s="27">
        <v>1088.5393768050558</v>
      </c>
      <c r="AF21" s="27">
        <v>868.24648979421272</v>
      </c>
      <c r="AG21">
        <v>0</v>
      </c>
      <c r="AH21">
        <v>1</v>
      </c>
      <c r="AI21">
        <v>1</v>
      </c>
      <c r="AK21" s="44"/>
      <c r="AL21" s="44"/>
    </row>
    <row r="22" spans="1:38" x14ac:dyDescent="0.3">
      <c r="A22" s="6" t="s">
        <v>83</v>
      </c>
      <c r="B22" s="6">
        <v>71</v>
      </c>
      <c r="C22" s="6" t="s">
        <v>112</v>
      </c>
      <c r="D22" s="27"/>
      <c r="E22" s="27"/>
      <c r="F22" s="27"/>
      <c r="G22" s="27"/>
      <c r="H22" s="27"/>
      <c r="I22" s="27"/>
      <c r="J22" s="27">
        <v>29.13636452674486</v>
      </c>
      <c r="K22" s="27"/>
      <c r="L22" s="27"/>
      <c r="M22" s="27"/>
      <c r="N22" s="27"/>
      <c r="O22" s="27"/>
      <c r="P22" s="27"/>
      <c r="Q22" s="27"/>
      <c r="R22" s="27"/>
      <c r="S22" s="27"/>
      <c r="T22" s="27"/>
      <c r="U22" s="27"/>
      <c r="V22" s="27"/>
      <c r="W22" s="27"/>
      <c r="X22" s="27"/>
      <c r="Y22" s="27"/>
      <c r="Z22" s="27"/>
      <c r="AA22" s="27"/>
      <c r="AB22" s="27"/>
      <c r="AC22" s="27"/>
      <c r="AD22" s="27"/>
      <c r="AE22" s="27"/>
      <c r="AF22" s="27"/>
      <c r="AG22">
        <v>0</v>
      </c>
      <c r="AH22">
        <v>0</v>
      </c>
      <c r="AI22">
        <v>0</v>
      </c>
      <c r="AK22" s="44"/>
      <c r="AL22" s="44"/>
    </row>
    <row r="23" spans="1:38" x14ac:dyDescent="0.3">
      <c r="A23" s="6" t="s">
        <v>108</v>
      </c>
      <c r="B23" s="6">
        <v>82</v>
      </c>
      <c r="C23" s="6" t="s">
        <v>114</v>
      </c>
      <c r="D23" s="27"/>
      <c r="E23" s="27"/>
      <c r="F23" s="27"/>
      <c r="G23" s="27"/>
      <c r="H23" s="27"/>
      <c r="I23" s="27"/>
      <c r="J23" s="27">
        <v>1.7114140255000001</v>
      </c>
      <c r="K23" s="27"/>
      <c r="L23" s="27"/>
      <c r="M23" s="27"/>
      <c r="N23" s="27"/>
      <c r="O23" s="27"/>
      <c r="P23" s="27"/>
      <c r="Q23" s="27"/>
      <c r="R23" s="27"/>
      <c r="S23" s="27"/>
      <c r="T23" s="27"/>
      <c r="U23" s="27"/>
      <c r="V23" s="27"/>
      <c r="W23" s="27"/>
      <c r="X23" s="27"/>
      <c r="Y23" s="27"/>
      <c r="Z23" s="27"/>
      <c r="AA23" s="27"/>
      <c r="AB23" s="27"/>
      <c r="AC23" s="27"/>
      <c r="AD23" s="27"/>
      <c r="AE23" s="27"/>
      <c r="AF23" s="27"/>
      <c r="AG23">
        <v>0</v>
      </c>
      <c r="AH23">
        <v>0</v>
      </c>
      <c r="AI23">
        <v>0</v>
      </c>
      <c r="AK23" s="44"/>
      <c r="AL23" s="44"/>
    </row>
    <row r="24" spans="1:38" x14ac:dyDescent="0.3">
      <c r="A24" s="6" t="s">
        <v>49</v>
      </c>
      <c r="B24" s="6">
        <v>87</v>
      </c>
      <c r="C24" s="6" t="s">
        <v>119</v>
      </c>
      <c r="D24" s="27"/>
      <c r="E24" s="27"/>
      <c r="F24" s="27"/>
      <c r="G24" s="27"/>
      <c r="H24" s="27"/>
      <c r="I24" s="27"/>
      <c r="J24" s="27"/>
      <c r="K24" s="27"/>
      <c r="L24" s="27"/>
      <c r="M24" s="27"/>
      <c r="N24" s="27"/>
      <c r="O24" s="27"/>
      <c r="P24" s="27"/>
      <c r="Q24" s="27"/>
      <c r="R24" s="27"/>
      <c r="S24" s="27"/>
      <c r="T24" s="27">
        <v>32.781288645189989</v>
      </c>
      <c r="U24" s="27"/>
      <c r="V24" s="27"/>
      <c r="W24" s="27"/>
      <c r="X24" s="27"/>
      <c r="Y24" s="27"/>
      <c r="Z24" s="27"/>
      <c r="AA24" s="27"/>
      <c r="AB24" s="27"/>
      <c r="AC24" s="27"/>
      <c r="AD24" s="27"/>
      <c r="AE24" s="27"/>
      <c r="AF24" s="27"/>
      <c r="AG24">
        <v>1</v>
      </c>
      <c r="AH24">
        <v>0</v>
      </c>
      <c r="AI24">
        <v>1</v>
      </c>
      <c r="AK24" s="44"/>
      <c r="AL24" s="44"/>
    </row>
    <row r="25" spans="1:38" x14ac:dyDescent="0.3">
      <c r="A25" s="6" t="s">
        <v>49</v>
      </c>
      <c r="B25" s="6">
        <v>88</v>
      </c>
      <c r="C25" s="6" t="s">
        <v>120</v>
      </c>
      <c r="D25" s="27"/>
      <c r="E25" s="27"/>
      <c r="F25" s="27"/>
      <c r="G25" s="27"/>
      <c r="H25" s="27"/>
      <c r="I25" s="27"/>
      <c r="J25" s="27"/>
      <c r="K25" s="27"/>
      <c r="L25" s="27"/>
      <c r="M25" s="27"/>
      <c r="N25" s="27"/>
      <c r="O25" s="27"/>
      <c r="P25" s="27"/>
      <c r="Q25" s="27"/>
      <c r="R25" s="27"/>
      <c r="S25" s="27"/>
      <c r="T25" s="27">
        <v>32.777932483882815</v>
      </c>
      <c r="U25" s="27"/>
      <c r="V25" s="27"/>
      <c r="W25" s="27"/>
      <c r="X25" s="27"/>
      <c r="Y25" s="27"/>
      <c r="Z25" s="27"/>
      <c r="AA25" s="27"/>
      <c r="AB25" s="27"/>
      <c r="AC25" s="27"/>
      <c r="AD25" s="27"/>
      <c r="AE25" s="27"/>
      <c r="AF25" s="27"/>
      <c r="AG25">
        <v>1</v>
      </c>
      <c r="AH25">
        <v>0</v>
      </c>
      <c r="AI25">
        <v>1</v>
      </c>
      <c r="AK25" s="44"/>
      <c r="AL25" s="44"/>
    </row>
    <row r="26" spans="1:38" x14ac:dyDescent="0.3">
      <c r="A26" s="6" t="s">
        <v>49</v>
      </c>
      <c r="B26" s="6">
        <v>94</v>
      </c>
      <c r="C26" s="6" t="s">
        <v>125</v>
      </c>
      <c r="D26" s="27"/>
      <c r="E26" s="27"/>
      <c r="F26" s="27"/>
      <c r="G26" s="27"/>
      <c r="H26" s="27"/>
      <c r="I26" s="27"/>
      <c r="J26" s="27"/>
      <c r="K26" s="27"/>
      <c r="L26" s="27"/>
      <c r="M26" s="27">
        <v>154.76278176832213</v>
      </c>
      <c r="N26" s="27"/>
      <c r="O26" s="27"/>
      <c r="P26" s="27"/>
      <c r="Q26" s="27"/>
      <c r="R26" s="27"/>
      <c r="S26" s="27"/>
      <c r="T26" s="27"/>
      <c r="U26" s="27"/>
      <c r="V26" s="27"/>
      <c r="W26" s="27"/>
      <c r="X26" s="27"/>
      <c r="Y26" s="27"/>
      <c r="Z26" s="27"/>
      <c r="AA26" s="27"/>
      <c r="AB26" s="27"/>
      <c r="AC26" s="27"/>
      <c r="AD26" s="27"/>
      <c r="AE26" s="27"/>
      <c r="AF26" s="27"/>
      <c r="AG26">
        <v>0</v>
      </c>
      <c r="AH26">
        <v>0</v>
      </c>
      <c r="AI26">
        <v>0</v>
      </c>
      <c r="AK26" s="44"/>
      <c r="AL26" s="44"/>
    </row>
    <row r="27" spans="1:38" x14ac:dyDescent="0.3">
      <c r="A27" s="6" t="s">
        <v>49</v>
      </c>
      <c r="B27" s="6">
        <v>95</v>
      </c>
      <c r="C27" s="6" t="s">
        <v>126</v>
      </c>
      <c r="D27" s="27"/>
      <c r="E27" s="27"/>
      <c r="F27" s="27"/>
      <c r="G27" s="27"/>
      <c r="H27" s="27"/>
      <c r="I27" s="27"/>
      <c r="J27" s="27"/>
      <c r="K27" s="27"/>
      <c r="L27" s="27"/>
      <c r="M27" s="27">
        <v>708.96263405627644</v>
      </c>
      <c r="N27" s="27"/>
      <c r="O27" s="27"/>
      <c r="P27" s="27"/>
      <c r="Q27" s="27"/>
      <c r="R27" s="27"/>
      <c r="S27" s="27"/>
      <c r="T27" s="27"/>
      <c r="U27" s="27"/>
      <c r="V27" s="27"/>
      <c r="W27" s="27"/>
      <c r="X27" s="27"/>
      <c r="Y27" s="27"/>
      <c r="Z27" s="27"/>
      <c r="AA27" s="27"/>
      <c r="AB27" s="27"/>
      <c r="AC27" s="27"/>
      <c r="AD27" s="27"/>
      <c r="AE27" s="27"/>
      <c r="AF27" s="27"/>
      <c r="AG27">
        <v>0</v>
      </c>
      <c r="AH27">
        <v>0</v>
      </c>
      <c r="AI27">
        <v>0</v>
      </c>
      <c r="AK27" s="44"/>
      <c r="AL27" s="44"/>
    </row>
    <row r="28" spans="1:38" x14ac:dyDescent="0.3">
      <c r="A28" s="6" t="s">
        <v>127</v>
      </c>
      <c r="B28" s="6">
        <v>97</v>
      </c>
      <c r="C28" s="6" t="s">
        <v>129</v>
      </c>
      <c r="D28" s="27"/>
      <c r="E28" s="27"/>
      <c r="F28" s="27"/>
      <c r="G28" s="27"/>
      <c r="H28" s="27"/>
      <c r="I28" s="27"/>
      <c r="J28" s="27"/>
      <c r="K28" s="27"/>
      <c r="L28" s="27"/>
      <c r="M28" s="27"/>
      <c r="N28" s="27"/>
      <c r="O28" s="27"/>
      <c r="P28" s="27"/>
      <c r="Q28" s="27"/>
      <c r="R28" s="27"/>
      <c r="S28" s="27"/>
      <c r="T28" s="27">
        <v>51.346919956826376</v>
      </c>
      <c r="U28" s="27"/>
      <c r="V28" s="27"/>
      <c r="W28" s="27"/>
      <c r="X28" s="27"/>
      <c r="Y28" s="27"/>
      <c r="Z28" s="27"/>
      <c r="AA28" s="27"/>
      <c r="AB28" s="27"/>
      <c r="AC28" s="27"/>
      <c r="AD28" s="27"/>
      <c r="AE28" s="27"/>
      <c r="AF28" s="27"/>
      <c r="AG28">
        <v>1</v>
      </c>
      <c r="AH28">
        <v>0</v>
      </c>
      <c r="AI28">
        <v>1</v>
      </c>
      <c r="AK28" s="44"/>
      <c r="AL28" s="44"/>
    </row>
    <row r="29" spans="1:38" x14ac:dyDescent="0.3">
      <c r="A29" s="6" t="s">
        <v>127</v>
      </c>
      <c r="B29" s="6">
        <v>99</v>
      </c>
      <c r="C29" s="6" t="s">
        <v>131</v>
      </c>
      <c r="D29" s="27"/>
      <c r="E29" s="27"/>
      <c r="F29" s="27"/>
      <c r="G29" s="27"/>
      <c r="H29" s="27"/>
      <c r="I29" s="27"/>
      <c r="J29" s="27"/>
      <c r="K29" s="27"/>
      <c r="L29" s="27"/>
      <c r="M29" s="27"/>
      <c r="N29" s="27"/>
      <c r="O29" s="27"/>
      <c r="P29" s="27"/>
      <c r="Q29" s="27"/>
      <c r="R29" s="27"/>
      <c r="S29" s="27"/>
      <c r="T29" s="27">
        <v>4.2672285418499998</v>
      </c>
      <c r="U29" s="27"/>
      <c r="V29" s="27"/>
      <c r="W29" s="27"/>
      <c r="X29" s="27"/>
      <c r="Y29" s="27"/>
      <c r="Z29" s="27"/>
      <c r="AA29" s="27"/>
      <c r="AB29" s="27"/>
      <c r="AC29" s="27"/>
      <c r="AD29" s="27"/>
      <c r="AE29" s="27"/>
      <c r="AF29" s="27"/>
      <c r="AG29">
        <v>1</v>
      </c>
      <c r="AH29">
        <v>0</v>
      </c>
      <c r="AI29">
        <v>1</v>
      </c>
      <c r="AK29" s="44"/>
      <c r="AL29" s="44"/>
    </row>
    <row r="30" spans="1:38" x14ac:dyDescent="0.3">
      <c r="A30" s="6" t="s">
        <v>127</v>
      </c>
      <c r="B30" s="6">
        <v>100</v>
      </c>
      <c r="C30" s="6" t="s">
        <v>132</v>
      </c>
      <c r="D30" s="27"/>
      <c r="E30" s="27"/>
      <c r="F30" s="27"/>
      <c r="G30" s="27"/>
      <c r="H30" s="27"/>
      <c r="I30" s="27"/>
      <c r="J30" s="27"/>
      <c r="K30" s="27"/>
      <c r="L30" s="27"/>
      <c r="M30" s="27"/>
      <c r="N30" s="27"/>
      <c r="O30" s="27"/>
      <c r="P30" s="27"/>
      <c r="Q30" s="27"/>
      <c r="R30" s="27"/>
      <c r="S30" s="27"/>
      <c r="T30" s="27">
        <v>151.63574549146796</v>
      </c>
      <c r="U30" s="27"/>
      <c r="V30" s="27"/>
      <c r="W30" s="27"/>
      <c r="X30" s="27"/>
      <c r="Y30" s="27"/>
      <c r="Z30" s="27"/>
      <c r="AA30" s="27"/>
      <c r="AB30" s="27"/>
      <c r="AC30" s="27"/>
      <c r="AD30" s="27"/>
      <c r="AE30" s="27"/>
      <c r="AF30" s="27"/>
      <c r="AG30">
        <v>1</v>
      </c>
      <c r="AH30">
        <v>0</v>
      </c>
      <c r="AI30">
        <v>1</v>
      </c>
      <c r="AK30" s="44"/>
      <c r="AL30" s="44"/>
    </row>
    <row r="31" spans="1:38" x14ac:dyDescent="0.3">
      <c r="A31" s="6" t="s">
        <v>127</v>
      </c>
      <c r="B31" s="6">
        <v>101</v>
      </c>
      <c r="C31" s="6" t="s">
        <v>133</v>
      </c>
      <c r="D31" s="27"/>
      <c r="E31" s="27"/>
      <c r="F31" s="27"/>
      <c r="G31" s="27"/>
      <c r="H31" s="27"/>
      <c r="I31" s="27"/>
      <c r="J31" s="27"/>
      <c r="K31" s="27"/>
      <c r="L31" s="27"/>
      <c r="M31" s="27"/>
      <c r="N31" s="27"/>
      <c r="O31" s="27"/>
      <c r="P31" s="27"/>
      <c r="Q31" s="27"/>
      <c r="R31" s="27"/>
      <c r="S31" s="27"/>
      <c r="T31" s="27">
        <v>128.44457417532692</v>
      </c>
      <c r="U31" s="27"/>
      <c r="V31" s="27"/>
      <c r="W31" s="27"/>
      <c r="X31" s="27"/>
      <c r="Y31" s="27"/>
      <c r="Z31" s="27"/>
      <c r="AA31" s="27"/>
      <c r="AB31" s="27"/>
      <c r="AC31" s="27"/>
      <c r="AD31" s="27"/>
      <c r="AE31" s="27"/>
      <c r="AF31" s="27"/>
      <c r="AG31">
        <v>1</v>
      </c>
      <c r="AH31">
        <v>0</v>
      </c>
      <c r="AI31">
        <v>1</v>
      </c>
      <c r="AK31" s="44"/>
      <c r="AL31" s="44"/>
    </row>
    <row r="32" spans="1:38" x14ac:dyDescent="0.3">
      <c r="A32" s="6" t="s">
        <v>127</v>
      </c>
      <c r="B32" s="6">
        <v>103</v>
      </c>
      <c r="C32" s="6" t="s">
        <v>134</v>
      </c>
      <c r="D32" s="27"/>
      <c r="E32" s="27"/>
      <c r="F32" s="27"/>
      <c r="G32" s="27"/>
      <c r="H32" s="27"/>
      <c r="I32" s="27"/>
      <c r="J32" s="27">
        <v>2.0906102292620599</v>
      </c>
      <c r="K32" s="27"/>
      <c r="L32" s="27"/>
      <c r="M32" s="27">
        <v>9.7700554999999994E-2</v>
      </c>
      <c r="N32" s="27"/>
      <c r="O32" s="27"/>
      <c r="P32" s="27"/>
      <c r="Q32" s="27"/>
      <c r="R32" s="27"/>
      <c r="S32" s="27"/>
      <c r="T32" s="27"/>
      <c r="U32" s="27"/>
      <c r="V32" s="27"/>
      <c r="W32" s="27"/>
      <c r="X32" s="27"/>
      <c r="Y32" s="27"/>
      <c r="Z32" s="27"/>
      <c r="AA32" s="27"/>
      <c r="AB32" s="27"/>
      <c r="AC32" s="27"/>
      <c r="AD32" s="27"/>
      <c r="AE32" s="27"/>
      <c r="AF32" s="27"/>
      <c r="AG32">
        <v>0</v>
      </c>
      <c r="AH32">
        <v>0</v>
      </c>
      <c r="AI32">
        <v>0</v>
      </c>
      <c r="AK32" s="44"/>
      <c r="AL32" s="44"/>
    </row>
    <row r="33" spans="1:38" x14ac:dyDescent="0.3">
      <c r="A33" s="6" t="s">
        <v>136</v>
      </c>
      <c r="B33" s="6">
        <v>112</v>
      </c>
      <c r="C33" s="6" t="s">
        <v>137</v>
      </c>
      <c r="D33" s="27"/>
      <c r="E33" s="27"/>
      <c r="F33" s="27"/>
      <c r="G33" s="27"/>
      <c r="H33" s="27"/>
      <c r="I33" s="27"/>
      <c r="J33" s="27"/>
      <c r="K33" s="27"/>
      <c r="L33" s="27"/>
      <c r="M33" s="27"/>
      <c r="N33" s="27"/>
      <c r="O33" s="27"/>
      <c r="P33" s="27">
        <v>25.991752864214</v>
      </c>
      <c r="Q33" s="27"/>
      <c r="R33" s="27"/>
      <c r="S33" s="27">
        <v>175.82616480106142</v>
      </c>
      <c r="T33" s="27"/>
      <c r="U33" s="27"/>
      <c r="V33" s="27"/>
      <c r="W33" s="27"/>
      <c r="X33" s="27"/>
      <c r="Y33" s="27"/>
      <c r="Z33" s="27"/>
      <c r="AA33" s="27"/>
      <c r="AB33" s="27"/>
      <c r="AC33" s="27"/>
      <c r="AD33" s="27"/>
      <c r="AE33" s="27"/>
      <c r="AF33" s="27"/>
      <c r="AG33">
        <v>0</v>
      </c>
      <c r="AH33">
        <v>0</v>
      </c>
      <c r="AI33">
        <v>0</v>
      </c>
      <c r="AK33" s="44"/>
      <c r="AL33" s="44"/>
    </row>
    <row r="34" spans="1:38" x14ac:dyDescent="0.3">
      <c r="A34" s="6" t="s">
        <v>140</v>
      </c>
      <c r="B34" s="6">
        <v>124</v>
      </c>
      <c r="C34" s="6" t="s">
        <v>217</v>
      </c>
      <c r="D34" s="27"/>
      <c r="E34" s="27"/>
      <c r="F34" s="27"/>
      <c r="G34" s="27"/>
      <c r="H34" s="27"/>
      <c r="I34" s="27"/>
      <c r="J34" s="27"/>
      <c r="K34" s="27"/>
      <c r="L34" s="27"/>
      <c r="M34" s="27"/>
      <c r="N34" s="27"/>
      <c r="O34" s="27"/>
      <c r="P34" s="27">
        <v>1.0616833528</v>
      </c>
      <c r="Q34" s="27"/>
      <c r="R34" s="27"/>
      <c r="S34" s="27"/>
      <c r="T34" s="27"/>
      <c r="U34" s="27"/>
      <c r="V34" s="27"/>
      <c r="W34" s="27"/>
      <c r="X34" s="27"/>
      <c r="Y34" s="27"/>
      <c r="Z34" s="27"/>
      <c r="AA34" s="27"/>
      <c r="AB34" s="27"/>
      <c r="AC34" s="27"/>
      <c r="AD34" s="27"/>
      <c r="AE34" s="27"/>
      <c r="AF34" s="27"/>
      <c r="AG34">
        <v>0</v>
      </c>
      <c r="AH34">
        <v>0</v>
      </c>
      <c r="AI34">
        <v>0</v>
      </c>
      <c r="AK34" s="44"/>
      <c r="AL34" s="44"/>
    </row>
    <row r="35" spans="1:38" x14ac:dyDescent="0.3">
      <c r="A35" s="6" t="s">
        <v>140</v>
      </c>
      <c r="B35" s="6">
        <v>125</v>
      </c>
      <c r="C35" s="6" t="s">
        <v>218</v>
      </c>
      <c r="D35" s="27"/>
      <c r="E35" s="27"/>
      <c r="F35" s="27"/>
      <c r="G35" s="27"/>
      <c r="H35" s="27"/>
      <c r="I35" s="27"/>
      <c r="J35" s="27"/>
      <c r="K35" s="27"/>
      <c r="L35" s="27"/>
      <c r="M35" s="27"/>
      <c r="N35" s="27"/>
      <c r="O35" s="27"/>
      <c r="P35" s="27">
        <v>1.4217426478999999</v>
      </c>
      <c r="Q35" s="27"/>
      <c r="R35" s="27"/>
      <c r="S35" s="27"/>
      <c r="T35" s="27"/>
      <c r="U35" s="27"/>
      <c r="V35" s="27"/>
      <c r="W35" s="27"/>
      <c r="X35" s="27"/>
      <c r="Y35" s="27"/>
      <c r="Z35" s="27"/>
      <c r="AA35" s="27"/>
      <c r="AB35" s="27"/>
      <c r="AC35" s="27"/>
      <c r="AD35" s="27"/>
      <c r="AE35" s="27"/>
      <c r="AF35" s="27"/>
      <c r="AG35">
        <v>0</v>
      </c>
      <c r="AH35">
        <v>0</v>
      </c>
      <c r="AI35">
        <v>0</v>
      </c>
      <c r="AK35" s="44"/>
      <c r="AL35" s="44"/>
    </row>
    <row r="36" spans="1:38" x14ac:dyDescent="0.3">
      <c r="A36" s="6" t="s">
        <v>140</v>
      </c>
      <c r="B36" s="6">
        <v>126</v>
      </c>
      <c r="C36" s="6" t="s">
        <v>219</v>
      </c>
      <c r="D36" s="27"/>
      <c r="E36" s="27"/>
      <c r="F36" s="27"/>
      <c r="G36" s="27"/>
      <c r="H36" s="27"/>
      <c r="I36" s="27"/>
      <c r="J36" s="27"/>
      <c r="K36" s="27"/>
      <c r="L36" s="27"/>
      <c r="M36" s="27"/>
      <c r="N36" s="27"/>
      <c r="O36" s="27"/>
      <c r="P36" s="27">
        <v>2.4761018569999997</v>
      </c>
      <c r="Q36" s="27"/>
      <c r="R36" s="27"/>
      <c r="S36" s="27"/>
      <c r="T36" s="27"/>
      <c r="U36" s="27"/>
      <c r="V36" s="27"/>
      <c r="W36" s="27"/>
      <c r="X36" s="27"/>
      <c r="Y36" s="27"/>
      <c r="Z36" s="27"/>
      <c r="AA36" s="27"/>
      <c r="AB36" s="27"/>
      <c r="AC36" s="27"/>
      <c r="AD36" s="27"/>
      <c r="AE36" s="27"/>
      <c r="AF36" s="27"/>
      <c r="AG36">
        <v>0</v>
      </c>
      <c r="AH36">
        <v>0</v>
      </c>
      <c r="AI36">
        <v>0</v>
      </c>
      <c r="AK36" s="44"/>
      <c r="AL36" s="44"/>
    </row>
    <row r="37" spans="1:38" x14ac:dyDescent="0.3">
      <c r="A37" s="6" t="s">
        <v>136</v>
      </c>
      <c r="B37" s="6">
        <v>128</v>
      </c>
      <c r="C37" s="6" t="s">
        <v>146</v>
      </c>
      <c r="D37" s="27"/>
      <c r="E37" s="27"/>
      <c r="F37" s="27">
        <v>199.67357397384026</v>
      </c>
      <c r="G37" s="27"/>
      <c r="H37" s="27"/>
      <c r="I37" s="27"/>
      <c r="J37" s="27"/>
      <c r="K37" s="27"/>
      <c r="L37" s="27">
        <v>34.26105211693875</v>
      </c>
      <c r="M37" s="27"/>
      <c r="N37" s="27"/>
      <c r="O37" s="27"/>
      <c r="P37" s="27"/>
      <c r="Q37" s="27">
        <v>57.031547020188953</v>
      </c>
      <c r="R37" s="27"/>
      <c r="S37" s="27"/>
      <c r="T37" s="27"/>
      <c r="U37" s="27">
        <v>3098.2874512210428</v>
      </c>
      <c r="V37" s="27">
        <v>391.34338899738668</v>
      </c>
      <c r="W37" s="27"/>
      <c r="X37" s="27"/>
      <c r="Y37" s="27"/>
      <c r="Z37" s="27"/>
      <c r="AA37" s="27"/>
      <c r="AB37" s="27"/>
      <c r="AC37" s="27"/>
      <c r="AD37" s="27"/>
      <c r="AE37" s="27"/>
      <c r="AF37" s="27"/>
      <c r="AG37">
        <v>1</v>
      </c>
      <c r="AH37">
        <v>1</v>
      </c>
      <c r="AI37">
        <v>1</v>
      </c>
      <c r="AK37" s="44"/>
      <c r="AL37" s="44"/>
    </row>
    <row r="38" spans="1:38" x14ac:dyDescent="0.3">
      <c r="A38" s="6" t="s">
        <v>136</v>
      </c>
      <c r="B38" s="6">
        <v>131</v>
      </c>
      <c r="C38" s="6" t="s">
        <v>149</v>
      </c>
      <c r="D38" s="27"/>
      <c r="E38" s="27"/>
      <c r="F38" s="27"/>
      <c r="G38" s="27"/>
      <c r="H38" s="27"/>
      <c r="I38" s="27"/>
      <c r="J38" s="27">
        <v>2.6250476702500003</v>
      </c>
      <c r="K38" s="27"/>
      <c r="L38" s="27"/>
      <c r="M38" s="27"/>
      <c r="N38" s="27"/>
      <c r="O38" s="27"/>
      <c r="P38" s="27"/>
      <c r="Q38" s="27"/>
      <c r="R38" s="27"/>
      <c r="S38" s="27"/>
      <c r="T38" s="27"/>
      <c r="U38" s="27"/>
      <c r="V38" s="27"/>
      <c r="W38" s="27"/>
      <c r="X38" s="27"/>
      <c r="Y38" s="27"/>
      <c r="Z38" s="27"/>
      <c r="AA38" s="27"/>
      <c r="AB38" s="27"/>
      <c r="AC38" s="27"/>
      <c r="AD38" s="27"/>
      <c r="AE38" s="27"/>
      <c r="AF38" s="27"/>
      <c r="AG38">
        <v>0</v>
      </c>
      <c r="AH38">
        <v>0</v>
      </c>
      <c r="AI38">
        <v>0</v>
      </c>
      <c r="AK38" s="44"/>
      <c r="AL38" s="44"/>
    </row>
    <row r="39" spans="1:38" x14ac:dyDescent="0.3">
      <c r="A39" s="6" t="s">
        <v>136</v>
      </c>
      <c r="B39" s="6">
        <v>132</v>
      </c>
      <c r="C39" s="6" t="s">
        <v>150</v>
      </c>
      <c r="D39" s="27"/>
      <c r="E39" s="27"/>
      <c r="F39" s="27"/>
      <c r="G39" s="27"/>
      <c r="H39" s="27"/>
      <c r="I39" s="27"/>
      <c r="J39" s="27"/>
      <c r="K39" s="27">
        <v>4.6796838739112214</v>
      </c>
      <c r="L39" s="27"/>
      <c r="M39" s="27"/>
      <c r="N39" s="27">
        <v>4.4273615000000002E-2</v>
      </c>
      <c r="O39" s="27"/>
      <c r="P39" s="27"/>
      <c r="Q39" s="27"/>
      <c r="R39" s="27"/>
      <c r="S39" s="27"/>
      <c r="T39" s="27"/>
      <c r="U39" s="27"/>
      <c r="V39" s="27"/>
      <c r="W39" s="27"/>
      <c r="X39" s="27"/>
      <c r="Y39" s="27"/>
      <c r="Z39" s="27"/>
      <c r="AA39" s="27"/>
      <c r="AB39" s="27"/>
      <c r="AC39" s="27"/>
      <c r="AD39" s="27"/>
      <c r="AE39" s="27"/>
      <c r="AF39" s="27"/>
      <c r="AG39">
        <v>1</v>
      </c>
      <c r="AH39">
        <v>0</v>
      </c>
      <c r="AI39">
        <v>1</v>
      </c>
      <c r="AK39" s="44"/>
      <c r="AL39" s="44"/>
    </row>
    <row r="40" spans="1:38" x14ac:dyDescent="0.3">
      <c r="A40" s="6" t="s">
        <v>136</v>
      </c>
      <c r="B40" s="6">
        <v>133</v>
      </c>
      <c r="C40" s="6" t="s">
        <v>151</v>
      </c>
      <c r="D40" s="27"/>
      <c r="E40" s="27">
        <v>3.9196288485999999</v>
      </c>
      <c r="F40" s="27">
        <v>88.485658573442549</v>
      </c>
      <c r="G40" s="27"/>
      <c r="H40" s="27"/>
      <c r="I40" s="27"/>
      <c r="J40" s="27">
        <v>0.52768588172399999</v>
      </c>
      <c r="K40" s="27">
        <v>2.0469010642860002</v>
      </c>
      <c r="L40" s="27">
        <v>15.659313873573714</v>
      </c>
      <c r="M40" s="27"/>
      <c r="N40" s="27"/>
      <c r="O40" s="27"/>
      <c r="P40" s="27"/>
      <c r="Q40" s="27">
        <v>43.347722417734865</v>
      </c>
      <c r="R40" s="27"/>
      <c r="S40" s="27"/>
      <c r="T40" s="27"/>
      <c r="U40" s="27"/>
      <c r="V40" s="27"/>
      <c r="W40" s="27"/>
      <c r="X40" s="27"/>
      <c r="Y40" s="27"/>
      <c r="Z40" s="27"/>
      <c r="AA40" s="27"/>
      <c r="AB40" s="27"/>
      <c r="AC40" s="27"/>
      <c r="AD40" s="27"/>
      <c r="AE40" s="27"/>
      <c r="AF40" s="27"/>
      <c r="AG40">
        <v>1</v>
      </c>
      <c r="AH40">
        <v>1</v>
      </c>
      <c r="AI40">
        <v>1</v>
      </c>
      <c r="AK40" s="44"/>
      <c r="AL40" s="44"/>
    </row>
    <row r="41" spans="1:38" x14ac:dyDescent="0.3">
      <c r="A41" s="6" t="s">
        <v>136</v>
      </c>
      <c r="B41" s="6">
        <v>135</v>
      </c>
      <c r="C41" s="6" t="s">
        <v>153</v>
      </c>
      <c r="D41" s="27">
        <v>0.15801087080000001</v>
      </c>
      <c r="E41" s="27"/>
      <c r="F41" s="27"/>
      <c r="G41" s="27"/>
      <c r="H41" s="27"/>
      <c r="I41" s="27"/>
      <c r="J41" s="27"/>
      <c r="K41" s="27">
        <v>1.6295645970427997</v>
      </c>
      <c r="L41" s="27"/>
      <c r="M41" s="27"/>
      <c r="N41" s="27"/>
      <c r="O41" s="27"/>
      <c r="P41" s="27"/>
      <c r="Q41" s="27"/>
      <c r="R41" s="27"/>
      <c r="S41" s="27"/>
      <c r="T41" s="27"/>
      <c r="U41" s="27"/>
      <c r="V41" s="27"/>
      <c r="W41" s="27"/>
      <c r="X41" s="27"/>
      <c r="Y41" s="27"/>
      <c r="Z41" s="27"/>
      <c r="AA41" s="27"/>
      <c r="AB41" s="27"/>
      <c r="AC41" s="27"/>
      <c r="AD41" s="27"/>
      <c r="AE41" s="27"/>
      <c r="AF41" s="27"/>
      <c r="AG41">
        <v>1</v>
      </c>
      <c r="AH41">
        <v>0</v>
      </c>
      <c r="AI41">
        <v>1</v>
      </c>
      <c r="AK41" s="44"/>
      <c r="AL41" s="44"/>
    </row>
    <row r="42" spans="1:38" x14ac:dyDescent="0.3">
      <c r="A42" s="6" t="s">
        <v>136</v>
      </c>
      <c r="B42" s="6">
        <v>136</v>
      </c>
      <c r="C42" s="6" t="s">
        <v>154</v>
      </c>
      <c r="D42" s="27"/>
      <c r="E42" s="27"/>
      <c r="F42" s="27"/>
      <c r="G42" s="27"/>
      <c r="H42" s="27"/>
      <c r="I42" s="27"/>
      <c r="J42" s="27"/>
      <c r="K42" s="27"/>
      <c r="L42" s="27"/>
      <c r="M42" s="27"/>
      <c r="N42" s="27"/>
      <c r="O42" s="27"/>
      <c r="P42" s="27"/>
      <c r="Q42" s="27">
        <v>79.912657677737997</v>
      </c>
      <c r="R42" s="27"/>
      <c r="S42" s="27"/>
      <c r="T42" s="27"/>
      <c r="U42" s="27"/>
      <c r="V42" s="27"/>
      <c r="W42" s="27"/>
      <c r="X42" s="27"/>
      <c r="Y42" s="27"/>
      <c r="Z42" s="27"/>
      <c r="AA42" s="27"/>
      <c r="AB42" s="27"/>
      <c r="AC42" s="27"/>
      <c r="AD42" s="27"/>
      <c r="AE42" s="27"/>
      <c r="AF42" s="27"/>
      <c r="AG42">
        <v>0</v>
      </c>
      <c r="AH42">
        <v>1</v>
      </c>
      <c r="AI42">
        <v>1</v>
      </c>
      <c r="AK42" s="44"/>
      <c r="AL42" s="44"/>
    </row>
    <row r="43" spans="1:38" x14ac:dyDescent="0.3">
      <c r="A43" s="6" t="s">
        <v>136</v>
      </c>
      <c r="B43" s="6">
        <v>137</v>
      </c>
      <c r="C43" s="6" t="s">
        <v>155</v>
      </c>
      <c r="D43" s="27"/>
      <c r="E43" s="27"/>
      <c r="F43" s="27"/>
      <c r="G43" s="27"/>
      <c r="H43" s="27"/>
      <c r="I43" s="27"/>
      <c r="J43" s="27"/>
      <c r="K43" s="27">
        <v>2.2843132392810199</v>
      </c>
      <c r="L43" s="27"/>
      <c r="M43" s="27"/>
      <c r="N43" s="27"/>
      <c r="O43" s="27"/>
      <c r="P43" s="27"/>
      <c r="Q43" s="27"/>
      <c r="R43" s="27"/>
      <c r="S43" s="27"/>
      <c r="T43" s="27"/>
      <c r="U43" s="27"/>
      <c r="V43" s="27"/>
      <c r="W43" s="27"/>
      <c r="X43" s="27"/>
      <c r="Y43" s="27"/>
      <c r="Z43" s="27"/>
      <c r="AA43" s="27"/>
      <c r="AB43" s="27"/>
      <c r="AC43" s="27"/>
      <c r="AD43" s="27"/>
      <c r="AE43" s="27"/>
      <c r="AF43" s="27"/>
      <c r="AG43">
        <v>1</v>
      </c>
      <c r="AH43">
        <v>0</v>
      </c>
      <c r="AI43">
        <v>1</v>
      </c>
      <c r="AK43" s="44"/>
      <c r="AL43" s="44"/>
    </row>
    <row r="44" spans="1:38" x14ac:dyDescent="0.3">
      <c r="A44" s="6" t="s">
        <v>156</v>
      </c>
      <c r="B44" s="6">
        <v>138</v>
      </c>
      <c r="C44" s="6" t="s">
        <v>157</v>
      </c>
      <c r="D44" s="27"/>
      <c r="E44" s="27"/>
      <c r="F44" s="27">
        <v>583.94376650566937</v>
      </c>
      <c r="G44" s="27"/>
      <c r="H44" s="27"/>
      <c r="I44" s="27"/>
      <c r="J44" s="27"/>
      <c r="K44" s="27"/>
      <c r="L44" s="27"/>
      <c r="M44" s="27"/>
      <c r="N44" s="27"/>
      <c r="O44" s="27"/>
      <c r="P44" s="27"/>
      <c r="Q44" s="27">
        <v>42.717899675346167</v>
      </c>
      <c r="R44" s="27">
        <v>24.071368616426014</v>
      </c>
      <c r="S44" s="27"/>
      <c r="T44" s="27"/>
      <c r="U44" s="27">
        <v>1113.3067387230474</v>
      </c>
      <c r="V44" s="27">
        <v>37.207442581401402</v>
      </c>
      <c r="W44" s="27"/>
      <c r="X44" s="27"/>
      <c r="Y44" s="27"/>
      <c r="Z44" s="27"/>
      <c r="AA44" s="27"/>
      <c r="AB44" s="27"/>
      <c r="AC44" s="27"/>
      <c r="AD44" s="27"/>
      <c r="AE44" s="27"/>
      <c r="AF44" s="27"/>
      <c r="AG44">
        <v>0</v>
      </c>
      <c r="AH44">
        <v>1</v>
      </c>
      <c r="AI44">
        <v>1</v>
      </c>
      <c r="AK44" s="44"/>
      <c r="AL44" s="44"/>
    </row>
    <row r="45" spans="1:38" x14ac:dyDescent="0.3">
      <c r="A45" s="6" t="s">
        <v>136</v>
      </c>
      <c r="B45" s="6">
        <v>139</v>
      </c>
      <c r="C45" s="6" t="s">
        <v>158</v>
      </c>
      <c r="D45" s="27"/>
      <c r="E45" s="27"/>
      <c r="F45" s="27"/>
      <c r="G45" s="27"/>
      <c r="H45" s="27"/>
      <c r="I45" s="27"/>
      <c r="J45" s="27"/>
      <c r="K45" s="27"/>
      <c r="L45" s="27">
        <v>150.89896143157196</v>
      </c>
      <c r="M45" s="27"/>
      <c r="N45" s="27"/>
      <c r="O45" s="27"/>
      <c r="P45" s="27"/>
      <c r="Q45" s="27"/>
      <c r="R45" s="27"/>
      <c r="S45" s="27"/>
      <c r="T45" s="27"/>
      <c r="U45" s="27"/>
      <c r="V45" s="27"/>
      <c r="W45" s="27"/>
      <c r="X45" s="27"/>
      <c r="Y45" s="27"/>
      <c r="Z45" s="27"/>
      <c r="AA45" s="27"/>
      <c r="AB45" s="27"/>
      <c r="AC45" s="27"/>
      <c r="AD45" s="27"/>
      <c r="AE45" s="27"/>
      <c r="AF45" s="27"/>
      <c r="AG45">
        <v>1</v>
      </c>
      <c r="AH45">
        <v>0</v>
      </c>
      <c r="AI45">
        <v>1</v>
      </c>
      <c r="AK45" s="44"/>
      <c r="AL45" s="44"/>
    </row>
    <row r="46" spans="1:38" x14ac:dyDescent="0.3">
      <c r="A46" s="6" t="s">
        <v>136</v>
      </c>
      <c r="B46" s="6">
        <v>140</v>
      </c>
      <c r="C46" s="6" t="s">
        <v>159</v>
      </c>
      <c r="D46" s="27"/>
      <c r="E46" s="27"/>
      <c r="F46" s="27"/>
      <c r="G46" s="27"/>
      <c r="H46" s="27"/>
      <c r="I46" s="27"/>
      <c r="J46" s="27"/>
      <c r="K46" s="27"/>
      <c r="L46" s="27">
        <v>76.32445977949952</v>
      </c>
      <c r="M46" s="27"/>
      <c r="N46" s="27"/>
      <c r="O46" s="27"/>
      <c r="P46" s="27"/>
      <c r="Q46" s="27"/>
      <c r="R46" s="27"/>
      <c r="S46" s="27"/>
      <c r="T46" s="27"/>
      <c r="U46" s="27"/>
      <c r="V46" s="27"/>
      <c r="W46" s="27"/>
      <c r="X46" s="27"/>
      <c r="Y46" s="27"/>
      <c r="Z46" s="27"/>
      <c r="AA46" s="27"/>
      <c r="AB46" s="27"/>
      <c r="AC46" s="27"/>
      <c r="AD46" s="27"/>
      <c r="AE46" s="27"/>
      <c r="AF46" s="27"/>
      <c r="AG46">
        <v>1</v>
      </c>
      <c r="AH46">
        <v>0</v>
      </c>
      <c r="AI46">
        <v>1</v>
      </c>
      <c r="AK46" s="44"/>
      <c r="AL46" s="44"/>
    </row>
    <row r="47" spans="1:38" x14ac:dyDescent="0.3">
      <c r="A47" s="6" t="s">
        <v>156</v>
      </c>
      <c r="B47" s="6">
        <v>142</v>
      </c>
      <c r="C47" s="6" t="s">
        <v>161</v>
      </c>
      <c r="D47" s="27"/>
      <c r="E47" s="27"/>
      <c r="F47" s="27"/>
      <c r="G47" s="27"/>
      <c r="H47" s="27">
        <v>1.2818045210000002</v>
      </c>
      <c r="I47" s="27"/>
      <c r="J47" s="27"/>
      <c r="K47" s="27"/>
      <c r="L47" s="27"/>
      <c r="M47" s="27">
        <v>1.00512E-2</v>
      </c>
      <c r="N47" s="27"/>
      <c r="O47" s="27"/>
      <c r="P47" s="27"/>
      <c r="Q47" s="27"/>
      <c r="R47" s="27"/>
      <c r="S47" s="27"/>
      <c r="T47" s="27"/>
      <c r="U47" s="27"/>
      <c r="V47" s="27"/>
      <c r="W47" s="27"/>
      <c r="X47" s="27"/>
      <c r="Y47" s="27"/>
      <c r="Z47" s="27"/>
      <c r="AA47" s="27"/>
      <c r="AB47" s="27"/>
      <c r="AC47" s="27"/>
      <c r="AD47" s="27"/>
      <c r="AE47" s="27"/>
      <c r="AF47" s="27"/>
      <c r="AG47">
        <v>0</v>
      </c>
      <c r="AH47">
        <v>0</v>
      </c>
      <c r="AI47">
        <v>0</v>
      </c>
      <c r="AK47" s="44"/>
      <c r="AL47" s="44"/>
    </row>
    <row r="48" spans="1:38" x14ac:dyDescent="0.3">
      <c r="A48" s="6" t="s">
        <v>156</v>
      </c>
      <c r="B48" s="6">
        <v>145</v>
      </c>
      <c r="C48" s="6" t="s">
        <v>164</v>
      </c>
      <c r="D48" s="27">
        <v>0.21584446900000001</v>
      </c>
      <c r="E48" s="27"/>
      <c r="F48" s="27"/>
      <c r="G48" s="27"/>
      <c r="H48" s="27"/>
      <c r="I48" s="27"/>
      <c r="J48" s="27"/>
      <c r="K48" s="27">
        <v>9.5114190000000001E-3</v>
      </c>
      <c r="L48" s="27">
        <v>9.2091060779009943</v>
      </c>
      <c r="M48" s="27"/>
      <c r="N48" s="27">
        <v>3.7025495770000001</v>
      </c>
      <c r="O48" s="27"/>
      <c r="P48" s="27"/>
      <c r="Q48" s="27">
        <v>3.6733246016999996</v>
      </c>
      <c r="R48" s="27">
        <v>55.200188272760997</v>
      </c>
      <c r="S48" s="27"/>
      <c r="T48" s="27"/>
      <c r="U48" s="27">
        <v>2358.6489337110861</v>
      </c>
      <c r="V48" s="27">
        <v>279.91692112808931</v>
      </c>
      <c r="W48" s="27"/>
      <c r="X48" s="27"/>
      <c r="Y48" s="27"/>
      <c r="Z48" s="27"/>
      <c r="AA48" s="27"/>
      <c r="AB48" s="27"/>
      <c r="AC48" s="27"/>
      <c r="AD48" s="27"/>
      <c r="AE48" s="27"/>
      <c r="AF48" s="27"/>
      <c r="AG48">
        <v>1</v>
      </c>
      <c r="AH48">
        <v>1</v>
      </c>
      <c r="AI48">
        <v>1</v>
      </c>
      <c r="AK48" s="44"/>
      <c r="AL48" s="44"/>
    </row>
    <row r="49" spans="1:38" x14ac:dyDescent="0.3">
      <c r="A49" s="6" t="s">
        <v>156</v>
      </c>
      <c r="B49" s="6">
        <v>149</v>
      </c>
      <c r="C49" s="6" t="s">
        <v>168</v>
      </c>
      <c r="D49" s="27"/>
      <c r="E49" s="27"/>
      <c r="F49" s="27"/>
      <c r="G49" s="27"/>
      <c r="H49" s="27"/>
      <c r="I49" s="27">
        <v>0.10744447242999999</v>
      </c>
      <c r="J49" s="27"/>
      <c r="K49" s="27"/>
      <c r="L49" s="27"/>
      <c r="M49" s="27"/>
      <c r="N49" s="27"/>
      <c r="O49" s="27"/>
      <c r="P49" s="27"/>
      <c r="Q49" s="27">
        <v>3.4590947802499996</v>
      </c>
      <c r="R49" s="27">
        <v>45.98258879688651</v>
      </c>
      <c r="S49" s="27"/>
      <c r="T49" s="27"/>
      <c r="U49" s="27">
        <v>804.07362932786373</v>
      </c>
      <c r="V49" s="27">
        <v>215.26877821172013</v>
      </c>
      <c r="W49" s="27"/>
      <c r="X49" s="27"/>
      <c r="Y49" s="27"/>
      <c r="Z49" s="27"/>
      <c r="AA49" s="27"/>
      <c r="AB49" s="27"/>
      <c r="AC49" s="27"/>
      <c r="AD49" s="27"/>
      <c r="AE49" s="27"/>
      <c r="AF49" s="27"/>
      <c r="AG49">
        <v>0</v>
      </c>
      <c r="AH49">
        <v>1</v>
      </c>
      <c r="AI49">
        <v>1</v>
      </c>
      <c r="AK49" s="44"/>
      <c r="AL49" s="44"/>
    </row>
    <row r="50" spans="1:38" x14ac:dyDescent="0.3">
      <c r="A50" s="6" t="s">
        <v>156</v>
      </c>
      <c r="B50" s="6">
        <v>150</v>
      </c>
      <c r="C50" s="6" t="s">
        <v>169</v>
      </c>
      <c r="D50" s="27"/>
      <c r="E50" s="27"/>
      <c r="F50" s="27"/>
      <c r="G50" s="27">
        <v>23.814831209600001</v>
      </c>
      <c r="H50" s="27"/>
      <c r="I50" s="27">
        <v>1.0728441545500003</v>
      </c>
      <c r="J50" s="27"/>
      <c r="K50" s="27">
        <v>0.37503616884922997</v>
      </c>
      <c r="L50" s="27"/>
      <c r="M50" s="27"/>
      <c r="N50" s="27">
        <v>19.174524895699999</v>
      </c>
      <c r="O50" s="27"/>
      <c r="P50" s="27"/>
      <c r="Q50" s="27"/>
      <c r="R50" s="27">
        <v>6.1603647903278995</v>
      </c>
      <c r="S50" s="27"/>
      <c r="T50" s="27"/>
      <c r="U50" s="27"/>
      <c r="V50" s="27"/>
      <c r="W50" s="27"/>
      <c r="X50" s="27"/>
      <c r="Y50" s="27"/>
      <c r="Z50" s="27"/>
      <c r="AA50" s="27"/>
      <c r="AB50" s="27"/>
      <c r="AC50" s="27"/>
      <c r="AD50" s="27"/>
      <c r="AE50" s="27"/>
      <c r="AF50" s="27"/>
      <c r="AG50">
        <v>1</v>
      </c>
      <c r="AH50">
        <v>0</v>
      </c>
      <c r="AI50">
        <v>1</v>
      </c>
      <c r="AK50" s="44"/>
      <c r="AL50" s="44"/>
    </row>
    <row r="51" spans="1:38" x14ac:dyDescent="0.3">
      <c r="A51" s="6" t="s">
        <v>156</v>
      </c>
      <c r="B51" s="6">
        <v>154</v>
      </c>
      <c r="C51" s="6" t="s">
        <v>171</v>
      </c>
      <c r="D51" s="27"/>
      <c r="E51" s="27"/>
      <c r="F51" s="27"/>
      <c r="G51" s="27"/>
      <c r="H51" s="27">
        <v>7.7628020999999992E-2</v>
      </c>
      <c r="I51" s="27"/>
      <c r="J51" s="27"/>
      <c r="K51" s="27"/>
      <c r="L51" s="27"/>
      <c r="M51" s="27"/>
      <c r="N51" s="27"/>
      <c r="O51" s="27"/>
      <c r="P51" s="27"/>
      <c r="Q51" s="27"/>
      <c r="R51" s="27"/>
      <c r="S51" s="27"/>
      <c r="T51" s="27"/>
      <c r="U51" s="27"/>
      <c r="V51" s="27"/>
      <c r="W51" s="27"/>
      <c r="X51" s="27"/>
      <c r="Y51" s="27"/>
      <c r="Z51" s="27">
        <v>1.1560574430000001</v>
      </c>
      <c r="AA51" s="27"/>
      <c r="AB51" s="27"/>
      <c r="AC51" s="27"/>
      <c r="AD51" s="27"/>
      <c r="AE51" s="27"/>
      <c r="AF51" s="27"/>
      <c r="AG51">
        <v>0</v>
      </c>
      <c r="AH51">
        <v>0</v>
      </c>
      <c r="AI51">
        <v>0</v>
      </c>
      <c r="AK51" s="44"/>
      <c r="AL51" s="44"/>
    </row>
    <row r="52" spans="1:38" x14ac:dyDescent="0.3">
      <c r="C52" s="1"/>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K52" s="44"/>
    </row>
    <row r="53" spans="1:38" x14ac:dyDescent="0.3">
      <c r="AK53" s="44"/>
    </row>
    <row r="54" spans="1:38" x14ac:dyDescent="0.3">
      <c r="AK54" s="44"/>
    </row>
    <row r="55" spans="1:38" x14ac:dyDescent="0.3">
      <c r="AK55" s="44"/>
    </row>
    <row r="56" spans="1:38" x14ac:dyDescent="0.3">
      <c r="AK56" s="44"/>
    </row>
    <row r="57" spans="1:38" x14ac:dyDescent="0.3">
      <c r="AK57" s="44"/>
    </row>
    <row r="58" spans="1:38" x14ac:dyDescent="0.3">
      <c r="AK58" s="44"/>
    </row>
    <row r="59" spans="1:38" x14ac:dyDescent="0.3">
      <c r="AK59" s="44"/>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BEA7B-6C8C-4DCB-9782-6E4ECEEF5CAC}">
  <dimension ref="A1:C164"/>
  <sheetViews>
    <sheetView topLeftCell="A10" zoomScaleNormal="100" workbookViewId="0">
      <selection activeCell="G17" sqref="G17"/>
    </sheetView>
  </sheetViews>
  <sheetFormatPr defaultRowHeight="14.4" x14ac:dyDescent="0.3"/>
  <cols>
    <col min="1" max="1" width="25.5546875" bestFit="1" customWidth="1"/>
    <col min="2" max="2" width="40.77734375" bestFit="1" customWidth="1"/>
    <col min="3" max="3" width="45.77734375" bestFit="1" customWidth="1"/>
  </cols>
  <sheetData>
    <row r="1" spans="1:3" x14ac:dyDescent="0.3">
      <c r="A1" s="1" t="s">
        <v>644</v>
      </c>
    </row>
    <row r="3" spans="1:3" x14ac:dyDescent="0.3">
      <c r="A3" s="32" t="s">
        <v>24</v>
      </c>
      <c r="B3" s="10" t="s">
        <v>25</v>
      </c>
      <c r="C3" s="26" t="s">
        <v>23</v>
      </c>
    </row>
    <row r="4" spans="1:3" x14ac:dyDescent="0.3">
      <c r="A4" s="31">
        <v>1</v>
      </c>
      <c r="B4" s="29" t="s">
        <v>47</v>
      </c>
      <c r="C4" s="29" t="s">
        <v>46</v>
      </c>
    </row>
    <row r="5" spans="1:3" x14ac:dyDescent="0.3">
      <c r="A5" s="31">
        <v>2</v>
      </c>
      <c r="B5" s="29" t="s">
        <v>50</v>
      </c>
      <c r="C5" s="29" t="s">
        <v>49</v>
      </c>
    </row>
    <row r="6" spans="1:3" x14ac:dyDescent="0.3">
      <c r="A6" s="31">
        <v>3</v>
      </c>
      <c r="B6" s="29" t="s">
        <v>52</v>
      </c>
      <c r="C6" s="29" t="s">
        <v>51</v>
      </c>
    </row>
    <row r="7" spans="1:3" x14ac:dyDescent="0.3">
      <c r="A7" s="31">
        <v>4</v>
      </c>
      <c r="B7" s="29" t="s">
        <v>53</v>
      </c>
      <c r="C7" s="29" t="s">
        <v>51</v>
      </c>
    </row>
    <row r="8" spans="1:3" x14ac:dyDescent="0.3">
      <c r="A8" s="31">
        <v>5</v>
      </c>
      <c r="B8" s="29" t="s">
        <v>54</v>
      </c>
      <c r="C8" s="29" t="s">
        <v>51</v>
      </c>
    </row>
    <row r="9" spans="1:3" x14ac:dyDescent="0.3">
      <c r="A9" s="31">
        <v>6</v>
      </c>
      <c r="B9" s="29" t="s">
        <v>55</v>
      </c>
      <c r="C9" s="30" t="s">
        <v>51</v>
      </c>
    </row>
    <row r="10" spans="1:3" x14ac:dyDescent="0.3">
      <c r="A10" s="31">
        <v>7</v>
      </c>
      <c r="B10" s="29" t="s">
        <v>207</v>
      </c>
      <c r="C10" s="29" t="s">
        <v>46</v>
      </c>
    </row>
    <row r="11" spans="1:3" x14ac:dyDescent="0.3">
      <c r="A11" s="31">
        <v>8</v>
      </c>
      <c r="B11" s="29" t="s">
        <v>645</v>
      </c>
      <c r="C11" s="29" t="s">
        <v>51</v>
      </c>
    </row>
    <row r="12" spans="1:3" x14ac:dyDescent="0.3">
      <c r="A12" s="31">
        <v>9</v>
      </c>
      <c r="B12" s="29" t="s">
        <v>208</v>
      </c>
      <c r="C12" s="29" t="s">
        <v>51</v>
      </c>
    </row>
    <row r="13" spans="1:3" x14ac:dyDescent="0.3">
      <c r="A13" s="31">
        <v>10</v>
      </c>
      <c r="B13" s="29" t="s">
        <v>209</v>
      </c>
      <c r="C13" s="29" t="s">
        <v>51</v>
      </c>
    </row>
    <row r="14" spans="1:3" x14ac:dyDescent="0.3">
      <c r="A14" s="31">
        <v>11</v>
      </c>
      <c r="B14" s="29" t="s">
        <v>646</v>
      </c>
      <c r="C14" s="29" t="s">
        <v>51</v>
      </c>
    </row>
    <row r="15" spans="1:3" x14ac:dyDescent="0.3">
      <c r="A15" s="31">
        <v>12</v>
      </c>
      <c r="B15" s="29" t="s">
        <v>211</v>
      </c>
      <c r="C15" s="29" t="s">
        <v>51</v>
      </c>
    </row>
    <row r="16" spans="1:3" x14ac:dyDescent="0.3">
      <c r="A16" s="31">
        <v>13</v>
      </c>
      <c r="B16" s="29" t="s">
        <v>56</v>
      </c>
      <c r="C16" s="29" t="s">
        <v>51</v>
      </c>
    </row>
    <row r="17" spans="1:3" x14ac:dyDescent="0.3">
      <c r="A17" s="31">
        <v>14</v>
      </c>
      <c r="B17" s="29" t="s">
        <v>647</v>
      </c>
      <c r="C17" s="29" t="s">
        <v>51</v>
      </c>
    </row>
    <row r="18" spans="1:3" x14ac:dyDescent="0.3">
      <c r="A18" s="31">
        <v>15</v>
      </c>
      <c r="B18" s="29" t="s">
        <v>57</v>
      </c>
      <c r="C18" s="29" t="s">
        <v>51</v>
      </c>
    </row>
    <row r="19" spans="1:3" x14ac:dyDescent="0.3">
      <c r="A19" s="31">
        <v>16</v>
      </c>
      <c r="B19" s="29" t="s">
        <v>58</v>
      </c>
      <c r="C19" s="29" t="s">
        <v>51</v>
      </c>
    </row>
    <row r="20" spans="1:3" x14ac:dyDescent="0.3">
      <c r="A20" s="31">
        <v>17</v>
      </c>
      <c r="B20" s="29" t="s">
        <v>59</v>
      </c>
      <c r="C20" s="29" t="s">
        <v>51</v>
      </c>
    </row>
    <row r="21" spans="1:3" x14ac:dyDescent="0.3">
      <c r="A21" s="31">
        <v>18</v>
      </c>
      <c r="B21" s="29" t="s">
        <v>60</v>
      </c>
      <c r="C21" s="29" t="s">
        <v>51</v>
      </c>
    </row>
    <row r="22" spans="1:3" x14ac:dyDescent="0.3">
      <c r="A22" s="31">
        <v>19</v>
      </c>
      <c r="B22" s="29" t="s">
        <v>648</v>
      </c>
      <c r="C22" s="29" t="s">
        <v>63</v>
      </c>
    </row>
    <row r="23" spans="1:3" x14ac:dyDescent="0.3">
      <c r="A23" s="31">
        <v>20</v>
      </c>
      <c r="B23" s="29" t="s">
        <v>649</v>
      </c>
      <c r="C23" s="29" t="s">
        <v>61</v>
      </c>
    </row>
    <row r="24" spans="1:3" x14ac:dyDescent="0.3">
      <c r="A24" s="31">
        <v>21</v>
      </c>
      <c r="B24" s="29" t="s">
        <v>62</v>
      </c>
      <c r="C24" s="29" t="s">
        <v>61</v>
      </c>
    </row>
    <row r="25" spans="1:3" x14ac:dyDescent="0.3">
      <c r="A25" s="31">
        <v>22</v>
      </c>
      <c r="B25" s="29" t="s">
        <v>64</v>
      </c>
      <c r="C25" s="29" t="s">
        <v>63</v>
      </c>
    </row>
    <row r="26" spans="1:3" x14ac:dyDescent="0.3">
      <c r="A26" s="31">
        <v>23</v>
      </c>
      <c r="B26" s="29" t="s">
        <v>66</v>
      </c>
      <c r="C26" s="29" t="s">
        <v>63</v>
      </c>
    </row>
    <row r="27" spans="1:3" x14ac:dyDescent="0.3">
      <c r="A27" s="31">
        <v>24</v>
      </c>
      <c r="B27" s="29" t="s">
        <v>68</v>
      </c>
      <c r="C27" s="29" t="s">
        <v>67</v>
      </c>
    </row>
    <row r="28" spans="1:3" x14ac:dyDescent="0.3">
      <c r="A28" s="31">
        <v>25</v>
      </c>
      <c r="B28" s="29" t="s">
        <v>69</v>
      </c>
      <c r="C28" s="29" t="s">
        <v>63</v>
      </c>
    </row>
    <row r="29" spans="1:3" x14ac:dyDescent="0.3">
      <c r="A29" s="31">
        <v>26</v>
      </c>
      <c r="B29" s="29" t="s">
        <v>70</v>
      </c>
      <c r="C29" s="29" t="s">
        <v>63</v>
      </c>
    </row>
    <row r="30" spans="1:3" x14ac:dyDescent="0.3">
      <c r="A30" s="31">
        <v>27</v>
      </c>
      <c r="B30" s="29" t="s">
        <v>71</v>
      </c>
      <c r="C30" s="29" t="s">
        <v>63</v>
      </c>
    </row>
    <row r="31" spans="1:3" x14ac:dyDescent="0.3">
      <c r="A31" s="31">
        <v>28</v>
      </c>
      <c r="B31" s="29" t="s">
        <v>72</v>
      </c>
      <c r="C31" s="29" t="s">
        <v>63</v>
      </c>
    </row>
    <row r="32" spans="1:3" x14ac:dyDescent="0.3">
      <c r="A32" s="31">
        <v>29</v>
      </c>
      <c r="B32" s="29" t="s">
        <v>73</v>
      </c>
      <c r="C32" s="29" t="s">
        <v>63</v>
      </c>
    </row>
    <row r="33" spans="1:3" x14ac:dyDescent="0.3">
      <c r="A33" s="31">
        <v>30</v>
      </c>
      <c r="B33" s="29" t="s">
        <v>74</v>
      </c>
      <c r="C33" s="29" t="s">
        <v>63</v>
      </c>
    </row>
    <row r="34" spans="1:3" x14ac:dyDescent="0.3">
      <c r="A34" s="31">
        <v>31</v>
      </c>
      <c r="B34" s="29" t="s">
        <v>75</v>
      </c>
      <c r="C34" s="29" t="s">
        <v>63</v>
      </c>
    </row>
    <row r="35" spans="1:3" x14ac:dyDescent="0.3">
      <c r="A35" s="31">
        <v>32</v>
      </c>
      <c r="B35" s="29" t="s">
        <v>76</v>
      </c>
      <c r="C35" s="29" t="s">
        <v>63</v>
      </c>
    </row>
    <row r="36" spans="1:3" x14ac:dyDescent="0.3">
      <c r="A36" s="31">
        <v>33</v>
      </c>
      <c r="B36" s="29" t="s">
        <v>77</v>
      </c>
      <c r="C36" s="29" t="s">
        <v>63</v>
      </c>
    </row>
    <row r="37" spans="1:3" x14ac:dyDescent="0.3">
      <c r="A37" s="31">
        <v>34</v>
      </c>
      <c r="B37" s="29" t="s">
        <v>79</v>
      </c>
      <c r="C37" s="29" t="s">
        <v>78</v>
      </c>
    </row>
    <row r="38" spans="1:3" x14ac:dyDescent="0.3">
      <c r="A38" s="31">
        <v>35</v>
      </c>
      <c r="B38" s="29" t="s">
        <v>80</v>
      </c>
      <c r="C38" s="29" t="s">
        <v>78</v>
      </c>
    </row>
    <row r="39" spans="1:3" x14ac:dyDescent="0.3">
      <c r="A39" s="31">
        <v>36</v>
      </c>
      <c r="B39" s="29" t="s">
        <v>81</v>
      </c>
      <c r="C39" s="29" t="s">
        <v>78</v>
      </c>
    </row>
    <row r="40" spans="1:3" x14ac:dyDescent="0.3">
      <c r="A40" s="31">
        <v>37</v>
      </c>
      <c r="B40" s="29" t="s">
        <v>82</v>
      </c>
      <c r="C40" s="29" t="s">
        <v>78</v>
      </c>
    </row>
    <row r="41" spans="1:3" x14ac:dyDescent="0.3">
      <c r="A41" s="31">
        <v>38</v>
      </c>
      <c r="B41" s="29" t="s">
        <v>84</v>
      </c>
      <c r="C41" s="29" t="s">
        <v>83</v>
      </c>
    </row>
    <row r="42" spans="1:3" x14ac:dyDescent="0.3">
      <c r="A42" s="31">
        <v>39</v>
      </c>
      <c r="B42" s="29" t="s">
        <v>85</v>
      </c>
      <c r="C42" s="29" t="s">
        <v>78</v>
      </c>
    </row>
    <row r="43" spans="1:3" x14ac:dyDescent="0.3">
      <c r="A43" s="31">
        <v>40</v>
      </c>
      <c r="B43" s="29" t="s">
        <v>86</v>
      </c>
      <c r="C43" s="29" t="s">
        <v>78</v>
      </c>
    </row>
    <row r="44" spans="1:3" x14ac:dyDescent="0.3">
      <c r="A44" s="31">
        <v>41</v>
      </c>
      <c r="B44" s="29" t="s">
        <v>87</v>
      </c>
      <c r="C44" s="29" t="s">
        <v>78</v>
      </c>
    </row>
    <row r="45" spans="1:3" x14ac:dyDescent="0.3">
      <c r="A45" s="31">
        <v>42</v>
      </c>
      <c r="B45" s="29" t="s">
        <v>88</v>
      </c>
      <c r="C45" s="29" t="s">
        <v>78</v>
      </c>
    </row>
    <row r="46" spans="1:3" x14ac:dyDescent="0.3">
      <c r="A46" s="31">
        <v>43</v>
      </c>
      <c r="B46" s="29" t="s">
        <v>89</v>
      </c>
      <c r="C46" s="29" t="s">
        <v>78</v>
      </c>
    </row>
    <row r="47" spans="1:3" x14ac:dyDescent="0.3">
      <c r="A47" s="31">
        <v>44</v>
      </c>
      <c r="B47" s="29" t="s">
        <v>90</v>
      </c>
      <c r="C47" s="29" t="s">
        <v>78</v>
      </c>
    </row>
    <row r="48" spans="1:3" x14ac:dyDescent="0.3">
      <c r="A48" s="31">
        <v>45</v>
      </c>
      <c r="B48" s="29" t="s">
        <v>91</v>
      </c>
      <c r="C48" s="29" t="s">
        <v>78</v>
      </c>
    </row>
    <row r="49" spans="1:3" x14ac:dyDescent="0.3">
      <c r="A49" s="31">
        <v>46</v>
      </c>
      <c r="B49" s="29" t="s">
        <v>92</v>
      </c>
      <c r="C49" s="29" t="s">
        <v>78</v>
      </c>
    </row>
    <row r="50" spans="1:3" x14ac:dyDescent="0.3">
      <c r="A50" s="31">
        <v>47</v>
      </c>
      <c r="B50" s="29" t="s">
        <v>93</v>
      </c>
      <c r="C50" s="29" t="s">
        <v>78</v>
      </c>
    </row>
    <row r="51" spans="1:3" x14ac:dyDescent="0.3">
      <c r="A51" s="31">
        <v>48</v>
      </c>
      <c r="B51" s="29" t="s">
        <v>94</v>
      </c>
      <c r="C51" s="29" t="s">
        <v>78</v>
      </c>
    </row>
    <row r="52" spans="1:3" x14ac:dyDescent="0.3">
      <c r="A52" s="31">
        <v>49</v>
      </c>
      <c r="B52" s="29" t="s">
        <v>95</v>
      </c>
      <c r="C52" s="29" t="s">
        <v>78</v>
      </c>
    </row>
    <row r="53" spans="1:3" x14ac:dyDescent="0.3">
      <c r="A53" s="31">
        <v>50</v>
      </c>
      <c r="B53" s="29" t="s">
        <v>96</v>
      </c>
      <c r="C53" s="29" t="s">
        <v>78</v>
      </c>
    </row>
    <row r="54" spans="1:3" x14ac:dyDescent="0.3">
      <c r="A54" s="31">
        <v>51</v>
      </c>
      <c r="B54" s="29" t="s">
        <v>97</v>
      </c>
      <c r="C54" s="29" t="s">
        <v>78</v>
      </c>
    </row>
    <row r="55" spans="1:3" x14ac:dyDescent="0.3">
      <c r="A55" s="31">
        <v>53</v>
      </c>
      <c r="B55" s="29" t="s">
        <v>98</v>
      </c>
      <c r="C55" s="29" t="s">
        <v>78</v>
      </c>
    </row>
    <row r="56" spans="1:3" x14ac:dyDescent="0.3">
      <c r="A56" s="31">
        <v>54</v>
      </c>
      <c r="B56" s="29" t="s">
        <v>99</v>
      </c>
      <c r="C56" s="29" t="s">
        <v>78</v>
      </c>
    </row>
    <row r="57" spans="1:3" x14ac:dyDescent="0.3">
      <c r="A57" s="31">
        <v>55</v>
      </c>
      <c r="B57" s="29" t="s">
        <v>100</v>
      </c>
      <c r="C57" s="29" t="s">
        <v>78</v>
      </c>
    </row>
    <row r="58" spans="1:3" x14ac:dyDescent="0.3">
      <c r="A58" s="31">
        <v>56</v>
      </c>
      <c r="B58" s="29" t="s">
        <v>650</v>
      </c>
      <c r="C58" s="29" t="s">
        <v>83</v>
      </c>
    </row>
    <row r="59" spans="1:3" x14ac:dyDescent="0.3">
      <c r="A59" s="31">
        <v>57</v>
      </c>
      <c r="B59" s="29" t="s">
        <v>101</v>
      </c>
      <c r="C59" s="29" t="s">
        <v>83</v>
      </c>
    </row>
    <row r="60" spans="1:3" x14ac:dyDescent="0.3">
      <c r="A60" s="31">
        <v>58</v>
      </c>
      <c r="B60" s="29" t="s">
        <v>102</v>
      </c>
      <c r="C60" s="29" t="s">
        <v>83</v>
      </c>
    </row>
    <row r="61" spans="1:3" x14ac:dyDescent="0.3">
      <c r="A61" s="31">
        <v>60</v>
      </c>
      <c r="B61" s="29" t="s">
        <v>103</v>
      </c>
      <c r="C61" s="29" t="s">
        <v>83</v>
      </c>
    </row>
    <row r="62" spans="1:3" x14ac:dyDescent="0.3">
      <c r="A62" s="31">
        <v>61</v>
      </c>
      <c r="B62" s="29" t="s">
        <v>104</v>
      </c>
      <c r="C62" s="29" t="s">
        <v>83</v>
      </c>
    </row>
    <row r="63" spans="1:3" x14ac:dyDescent="0.3">
      <c r="A63" s="31">
        <v>62</v>
      </c>
      <c r="B63" s="29" t="s">
        <v>105</v>
      </c>
      <c r="C63" s="29" t="s">
        <v>83</v>
      </c>
    </row>
    <row r="64" spans="1:3" x14ac:dyDescent="0.3">
      <c r="A64" s="31">
        <v>63</v>
      </c>
      <c r="B64" s="29" t="s">
        <v>106</v>
      </c>
      <c r="C64" s="29" t="s">
        <v>83</v>
      </c>
    </row>
    <row r="65" spans="1:3" x14ac:dyDescent="0.3">
      <c r="A65" s="31">
        <v>64</v>
      </c>
      <c r="B65" s="29" t="s">
        <v>107</v>
      </c>
      <c r="C65" s="29" t="s">
        <v>83</v>
      </c>
    </row>
    <row r="66" spans="1:3" x14ac:dyDescent="0.3">
      <c r="A66" s="31">
        <v>65</v>
      </c>
      <c r="B66" s="29" t="s">
        <v>109</v>
      </c>
      <c r="C66" s="29" t="s">
        <v>108</v>
      </c>
    </row>
    <row r="67" spans="1:3" x14ac:dyDescent="0.3">
      <c r="A67" s="31">
        <v>69</v>
      </c>
      <c r="B67" s="29" t="s">
        <v>110</v>
      </c>
      <c r="C67" s="29" t="s">
        <v>83</v>
      </c>
    </row>
    <row r="68" spans="1:3" x14ac:dyDescent="0.3">
      <c r="A68" s="31">
        <v>70</v>
      </c>
      <c r="B68" s="29" t="s">
        <v>111</v>
      </c>
      <c r="C68" s="29" t="s">
        <v>83</v>
      </c>
    </row>
    <row r="69" spans="1:3" x14ac:dyDescent="0.3">
      <c r="A69" s="31">
        <v>71</v>
      </c>
      <c r="B69" s="29" t="s">
        <v>112</v>
      </c>
      <c r="C69" s="29" t="s">
        <v>83</v>
      </c>
    </row>
    <row r="70" spans="1:3" x14ac:dyDescent="0.3">
      <c r="A70" s="31">
        <v>72</v>
      </c>
      <c r="B70" s="29" t="s">
        <v>212</v>
      </c>
      <c r="C70" s="29" t="s">
        <v>46</v>
      </c>
    </row>
    <row r="71" spans="1:3" x14ac:dyDescent="0.3">
      <c r="A71" s="31">
        <v>73</v>
      </c>
      <c r="B71" s="29" t="s">
        <v>544</v>
      </c>
      <c r="C71" s="29" t="s">
        <v>46</v>
      </c>
    </row>
    <row r="72" spans="1:3" x14ac:dyDescent="0.3">
      <c r="A72" s="31">
        <v>74</v>
      </c>
      <c r="B72" s="29" t="s">
        <v>213</v>
      </c>
      <c r="C72" s="29" t="s">
        <v>46</v>
      </c>
    </row>
    <row r="73" spans="1:3" x14ac:dyDescent="0.3">
      <c r="A73" s="31">
        <v>75</v>
      </c>
      <c r="B73" s="29" t="s">
        <v>651</v>
      </c>
      <c r="C73" s="29" t="s">
        <v>46</v>
      </c>
    </row>
    <row r="74" spans="1:3" x14ac:dyDescent="0.3">
      <c r="A74" s="31">
        <v>76</v>
      </c>
      <c r="B74" s="29" t="s">
        <v>547</v>
      </c>
      <c r="C74" s="29" t="s">
        <v>46</v>
      </c>
    </row>
    <row r="75" spans="1:3" x14ac:dyDescent="0.3">
      <c r="A75" s="31">
        <v>77</v>
      </c>
      <c r="B75" s="29" t="s">
        <v>652</v>
      </c>
      <c r="C75" s="29" t="s">
        <v>46</v>
      </c>
    </row>
    <row r="76" spans="1:3" x14ac:dyDescent="0.3">
      <c r="A76" s="31">
        <v>78</v>
      </c>
      <c r="B76" s="29" t="s">
        <v>653</v>
      </c>
      <c r="C76" s="29" t="s">
        <v>654</v>
      </c>
    </row>
    <row r="77" spans="1:3" x14ac:dyDescent="0.3">
      <c r="A77" s="31">
        <v>79</v>
      </c>
      <c r="B77" s="29" t="s">
        <v>655</v>
      </c>
      <c r="C77" s="29" t="s">
        <v>654</v>
      </c>
    </row>
    <row r="78" spans="1:3" x14ac:dyDescent="0.3">
      <c r="A78" s="31">
        <v>81</v>
      </c>
      <c r="B78" s="29" t="s">
        <v>113</v>
      </c>
      <c r="C78" s="29" t="s">
        <v>108</v>
      </c>
    </row>
    <row r="79" spans="1:3" x14ac:dyDescent="0.3">
      <c r="A79" s="31">
        <v>82</v>
      </c>
      <c r="B79" s="29" t="s">
        <v>114</v>
      </c>
      <c r="C79" s="29" t="s">
        <v>108</v>
      </c>
    </row>
    <row r="80" spans="1:3" x14ac:dyDescent="0.3">
      <c r="A80" s="31">
        <v>83</v>
      </c>
      <c r="B80" s="29" t="s">
        <v>115</v>
      </c>
      <c r="C80" s="29" t="s">
        <v>108</v>
      </c>
    </row>
    <row r="81" spans="1:3" x14ac:dyDescent="0.3">
      <c r="A81" s="31">
        <v>84</v>
      </c>
      <c r="B81" s="29" t="s">
        <v>116</v>
      </c>
      <c r="C81" s="29" t="s">
        <v>49</v>
      </c>
    </row>
    <row r="82" spans="1:3" x14ac:dyDescent="0.3">
      <c r="A82" s="31">
        <v>85</v>
      </c>
      <c r="B82" s="29" t="s">
        <v>117</v>
      </c>
      <c r="C82" s="29" t="s">
        <v>49</v>
      </c>
    </row>
    <row r="83" spans="1:3" x14ac:dyDescent="0.3">
      <c r="A83" s="31">
        <v>86</v>
      </c>
      <c r="B83" s="29" t="s">
        <v>118</v>
      </c>
      <c r="C83" s="29" t="s">
        <v>49</v>
      </c>
    </row>
    <row r="84" spans="1:3" x14ac:dyDescent="0.3">
      <c r="A84" s="31">
        <v>87</v>
      </c>
      <c r="B84" s="29" t="s">
        <v>119</v>
      </c>
      <c r="C84" s="29" t="s">
        <v>49</v>
      </c>
    </row>
    <row r="85" spans="1:3" x14ac:dyDescent="0.3">
      <c r="A85" s="31">
        <v>88</v>
      </c>
      <c r="B85" s="29" t="s">
        <v>120</v>
      </c>
      <c r="C85" s="29" t="s">
        <v>49</v>
      </c>
    </row>
    <row r="86" spans="1:3" x14ac:dyDescent="0.3">
      <c r="A86" s="31">
        <v>89</v>
      </c>
      <c r="B86" s="29" t="s">
        <v>121</v>
      </c>
      <c r="C86" s="29" t="s">
        <v>49</v>
      </c>
    </row>
    <row r="87" spans="1:3" x14ac:dyDescent="0.3">
      <c r="A87" s="31">
        <v>90</v>
      </c>
      <c r="B87" s="29" t="s">
        <v>122</v>
      </c>
      <c r="C87" s="29" t="s">
        <v>49</v>
      </c>
    </row>
    <row r="88" spans="1:3" x14ac:dyDescent="0.3">
      <c r="A88" s="31">
        <v>91</v>
      </c>
      <c r="B88" s="29" t="s">
        <v>123</v>
      </c>
      <c r="C88" s="29" t="s">
        <v>49</v>
      </c>
    </row>
    <row r="89" spans="1:3" x14ac:dyDescent="0.3">
      <c r="A89" s="31">
        <v>92</v>
      </c>
      <c r="B89" s="29" t="s">
        <v>124</v>
      </c>
      <c r="C89" s="29" t="s">
        <v>49</v>
      </c>
    </row>
    <row r="90" spans="1:3" x14ac:dyDescent="0.3">
      <c r="A90" s="31">
        <v>93</v>
      </c>
      <c r="B90" s="29" t="s">
        <v>656</v>
      </c>
      <c r="C90" s="30" t="s">
        <v>49</v>
      </c>
    </row>
    <row r="91" spans="1:3" x14ac:dyDescent="0.3">
      <c r="A91" s="31">
        <v>94</v>
      </c>
      <c r="B91" s="29" t="s">
        <v>125</v>
      </c>
      <c r="C91" s="29" t="s">
        <v>49</v>
      </c>
    </row>
    <row r="92" spans="1:3" x14ac:dyDescent="0.3">
      <c r="A92" s="31">
        <v>95</v>
      </c>
      <c r="B92" s="29" t="s">
        <v>126</v>
      </c>
      <c r="C92" s="29" t="s">
        <v>49</v>
      </c>
    </row>
    <row r="93" spans="1:3" x14ac:dyDescent="0.3">
      <c r="A93" s="31">
        <v>96</v>
      </c>
      <c r="B93" s="29" t="s">
        <v>128</v>
      </c>
      <c r="C93" s="29" t="s">
        <v>127</v>
      </c>
    </row>
    <row r="94" spans="1:3" x14ac:dyDescent="0.3">
      <c r="A94" s="31">
        <v>97</v>
      </c>
      <c r="B94" s="29" t="s">
        <v>129</v>
      </c>
      <c r="C94" s="29" t="s">
        <v>127</v>
      </c>
    </row>
    <row r="95" spans="1:3" x14ac:dyDescent="0.3">
      <c r="A95" s="31">
        <v>98</v>
      </c>
      <c r="B95" s="29" t="s">
        <v>130</v>
      </c>
      <c r="C95" s="29" t="s">
        <v>127</v>
      </c>
    </row>
    <row r="96" spans="1:3" x14ac:dyDescent="0.3">
      <c r="A96" s="31">
        <v>99</v>
      </c>
      <c r="B96" s="29" t="s">
        <v>131</v>
      </c>
      <c r="C96" s="29" t="s">
        <v>127</v>
      </c>
    </row>
    <row r="97" spans="1:3" x14ac:dyDescent="0.3">
      <c r="A97" s="31">
        <v>100</v>
      </c>
      <c r="B97" s="29" t="s">
        <v>132</v>
      </c>
      <c r="C97" s="29" t="s">
        <v>127</v>
      </c>
    </row>
    <row r="98" spans="1:3" x14ac:dyDescent="0.3">
      <c r="A98" s="31">
        <v>101</v>
      </c>
      <c r="B98" s="29" t="s">
        <v>133</v>
      </c>
      <c r="C98" s="29" t="s">
        <v>127</v>
      </c>
    </row>
    <row r="99" spans="1:3" x14ac:dyDescent="0.3">
      <c r="A99" s="31">
        <v>102</v>
      </c>
      <c r="B99" s="29" t="s">
        <v>657</v>
      </c>
      <c r="C99" s="29" t="s">
        <v>127</v>
      </c>
    </row>
    <row r="100" spans="1:3" x14ac:dyDescent="0.3">
      <c r="A100" s="31">
        <v>103</v>
      </c>
      <c r="B100" s="29" t="s">
        <v>134</v>
      </c>
      <c r="C100" s="29" t="s">
        <v>127</v>
      </c>
    </row>
    <row r="101" spans="1:3" x14ac:dyDescent="0.3">
      <c r="A101" s="31">
        <v>104</v>
      </c>
      <c r="B101" s="29" t="s">
        <v>549</v>
      </c>
      <c r="C101" s="29" t="s">
        <v>127</v>
      </c>
    </row>
    <row r="102" spans="1:3" x14ac:dyDescent="0.3">
      <c r="A102" s="31">
        <v>105</v>
      </c>
      <c r="B102" s="29" t="s">
        <v>135</v>
      </c>
      <c r="C102" s="29" t="s">
        <v>108</v>
      </c>
    </row>
    <row r="103" spans="1:3" x14ac:dyDescent="0.3">
      <c r="A103" s="31">
        <v>106</v>
      </c>
      <c r="B103" s="29" t="s">
        <v>658</v>
      </c>
      <c r="C103" s="29" t="s">
        <v>127</v>
      </c>
    </row>
    <row r="104" spans="1:3" x14ac:dyDescent="0.3">
      <c r="A104" s="31">
        <v>107</v>
      </c>
      <c r="B104" s="29" t="s">
        <v>659</v>
      </c>
      <c r="C104" s="29" t="s">
        <v>127</v>
      </c>
    </row>
    <row r="105" spans="1:3" x14ac:dyDescent="0.3">
      <c r="A105" s="31">
        <v>108</v>
      </c>
      <c r="B105" s="29" t="s">
        <v>551</v>
      </c>
      <c r="C105" s="29" t="s">
        <v>46</v>
      </c>
    </row>
    <row r="106" spans="1:3" x14ac:dyDescent="0.3">
      <c r="A106" s="31">
        <v>109</v>
      </c>
      <c r="B106" s="29" t="s">
        <v>552</v>
      </c>
      <c r="C106" s="29" t="s">
        <v>46</v>
      </c>
    </row>
    <row r="107" spans="1:3" x14ac:dyDescent="0.3">
      <c r="A107" s="31">
        <v>110</v>
      </c>
      <c r="B107" s="29" t="s">
        <v>660</v>
      </c>
      <c r="C107" s="29" t="s">
        <v>127</v>
      </c>
    </row>
    <row r="108" spans="1:3" x14ac:dyDescent="0.3">
      <c r="A108" s="31">
        <v>111</v>
      </c>
      <c r="B108" s="29" t="s">
        <v>553</v>
      </c>
      <c r="C108" s="29" t="s">
        <v>46</v>
      </c>
    </row>
    <row r="109" spans="1:3" x14ac:dyDescent="0.3">
      <c r="A109" s="31">
        <v>112</v>
      </c>
      <c r="B109" s="29" t="s">
        <v>137</v>
      </c>
      <c r="C109" s="29" t="s">
        <v>136</v>
      </c>
    </row>
    <row r="110" spans="1:3" x14ac:dyDescent="0.3">
      <c r="A110" s="31">
        <v>113</v>
      </c>
      <c r="B110" s="29" t="s">
        <v>214</v>
      </c>
      <c r="C110" s="29" t="s">
        <v>46</v>
      </c>
    </row>
    <row r="111" spans="1:3" x14ac:dyDescent="0.3">
      <c r="A111" s="31">
        <v>114</v>
      </c>
      <c r="B111" s="29" t="s">
        <v>138</v>
      </c>
      <c r="C111" s="29" t="s">
        <v>46</v>
      </c>
    </row>
    <row r="112" spans="1:3" x14ac:dyDescent="0.3">
      <c r="A112" s="31">
        <v>115</v>
      </c>
      <c r="B112" s="29" t="s">
        <v>139</v>
      </c>
      <c r="C112" s="29" t="s">
        <v>46</v>
      </c>
    </row>
    <row r="113" spans="1:3" x14ac:dyDescent="0.3">
      <c r="A113" s="31">
        <v>116</v>
      </c>
      <c r="B113" s="29" t="s">
        <v>141</v>
      </c>
      <c r="C113" s="29" t="s">
        <v>140</v>
      </c>
    </row>
    <row r="114" spans="1:3" x14ac:dyDescent="0.3">
      <c r="A114" s="31">
        <v>117</v>
      </c>
      <c r="B114" s="29" t="s">
        <v>142</v>
      </c>
      <c r="C114" s="29" t="s">
        <v>140</v>
      </c>
    </row>
    <row r="115" spans="1:3" x14ac:dyDescent="0.3">
      <c r="A115" s="31">
        <v>118</v>
      </c>
      <c r="B115" s="29" t="s">
        <v>143</v>
      </c>
      <c r="C115" s="29" t="s">
        <v>46</v>
      </c>
    </row>
    <row r="116" spans="1:3" x14ac:dyDescent="0.3">
      <c r="A116" s="31">
        <v>119</v>
      </c>
      <c r="B116" s="29" t="s">
        <v>661</v>
      </c>
      <c r="C116" s="29" t="s">
        <v>46</v>
      </c>
    </row>
    <row r="117" spans="1:3" x14ac:dyDescent="0.3">
      <c r="A117" s="31">
        <v>120</v>
      </c>
      <c r="B117" s="29" t="s">
        <v>662</v>
      </c>
      <c r="C117" s="29" t="s">
        <v>46</v>
      </c>
    </row>
    <row r="118" spans="1:3" x14ac:dyDescent="0.3">
      <c r="A118" s="31">
        <v>121</v>
      </c>
      <c r="B118" s="29" t="s">
        <v>215</v>
      </c>
      <c r="C118" s="29" t="s">
        <v>140</v>
      </c>
    </row>
    <row r="119" spans="1:3" x14ac:dyDescent="0.3">
      <c r="A119" s="31">
        <v>122</v>
      </c>
      <c r="B119" s="29" t="s">
        <v>144</v>
      </c>
      <c r="C119" s="29" t="s">
        <v>46</v>
      </c>
    </row>
    <row r="120" spans="1:3" x14ac:dyDescent="0.3">
      <c r="A120" s="31">
        <v>123</v>
      </c>
      <c r="B120" s="29" t="s">
        <v>145</v>
      </c>
      <c r="C120" s="29" t="s">
        <v>140</v>
      </c>
    </row>
    <row r="121" spans="1:3" x14ac:dyDescent="0.3">
      <c r="A121" s="31">
        <v>124</v>
      </c>
      <c r="B121" s="29" t="s">
        <v>217</v>
      </c>
      <c r="C121" s="29" t="s">
        <v>140</v>
      </c>
    </row>
    <row r="122" spans="1:3" x14ac:dyDescent="0.3">
      <c r="A122" s="31">
        <v>125</v>
      </c>
      <c r="B122" s="29" t="s">
        <v>218</v>
      </c>
      <c r="C122" s="29" t="s">
        <v>140</v>
      </c>
    </row>
    <row r="123" spans="1:3" x14ac:dyDescent="0.3">
      <c r="A123" s="31">
        <v>126</v>
      </c>
      <c r="B123" s="29" t="s">
        <v>219</v>
      </c>
      <c r="C123" s="29" t="s">
        <v>140</v>
      </c>
    </row>
    <row r="124" spans="1:3" x14ac:dyDescent="0.3">
      <c r="A124" s="31">
        <v>127</v>
      </c>
      <c r="B124" s="29" t="s">
        <v>663</v>
      </c>
      <c r="C124" s="29" t="s">
        <v>136</v>
      </c>
    </row>
    <row r="125" spans="1:3" x14ac:dyDescent="0.3">
      <c r="A125" s="31">
        <v>128</v>
      </c>
      <c r="B125" s="29" t="s">
        <v>146</v>
      </c>
      <c r="C125" s="29" t="s">
        <v>136</v>
      </c>
    </row>
    <row r="126" spans="1:3" x14ac:dyDescent="0.3">
      <c r="A126" s="31">
        <v>129</v>
      </c>
      <c r="B126" s="29" t="s">
        <v>147</v>
      </c>
      <c r="C126" s="29" t="s">
        <v>136</v>
      </c>
    </row>
    <row r="127" spans="1:3" x14ac:dyDescent="0.3">
      <c r="A127" s="31">
        <v>130</v>
      </c>
      <c r="B127" s="29" t="s">
        <v>148</v>
      </c>
      <c r="C127" s="29" t="s">
        <v>136</v>
      </c>
    </row>
    <row r="128" spans="1:3" x14ac:dyDescent="0.3">
      <c r="A128" s="31">
        <v>131</v>
      </c>
      <c r="B128" s="29" t="s">
        <v>149</v>
      </c>
      <c r="C128" s="29" t="s">
        <v>136</v>
      </c>
    </row>
    <row r="129" spans="1:3" x14ac:dyDescent="0.3">
      <c r="A129" s="31">
        <v>132</v>
      </c>
      <c r="B129" s="29" t="s">
        <v>150</v>
      </c>
      <c r="C129" s="29" t="s">
        <v>136</v>
      </c>
    </row>
    <row r="130" spans="1:3" x14ac:dyDescent="0.3">
      <c r="A130" s="31">
        <v>133</v>
      </c>
      <c r="B130" s="29" t="s">
        <v>151</v>
      </c>
      <c r="C130" s="29" t="s">
        <v>136</v>
      </c>
    </row>
    <row r="131" spans="1:3" x14ac:dyDescent="0.3">
      <c r="A131" s="31">
        <v>134</v>
      </c>
      <c r="B131" s="29" t="s">
        <v>152</v>
      </c>
      <c r="C131" s="29" t="s">
        <v>136</v>
      </c>
    </row>
    <row r="132" spans="1:3" x14ac:dyDescent="0.3">
      <c r="A132" s="31">
        <v>135</v>
      </c>
      <c r="B132" s="29" t="s">
        <v>153</v>
      </c>
      <c r="C132" s="29" t="s">
        <v>136</v>
      </c>
    </row>
    <row r="133" spans="1:3" x14ac:dyDescent="0.3">
      <c r="A133" s="31">
        <v>136</v>
      </c>
      <c r="B133" s="29" t="s">
        <v>154</v>
      </c>
      <c r="C133" s="29" t="s">
        <v>136</v>
      </c>
    </row>
    <row r="134" spans="1:3" x14ac:dyDescent="0.3">
      <c r="A134" s="31">
        <v>137</v>
      </c>
      <c r="B134" s="29" t="s">
        <v>155</v>
      </c>
      <c r="C134" s="29" t="s">
        <v>136</v>
      </c>
    </row>
    <row r="135" spans="1:3" x14ac:dyDescent="0.3">
      <c r="A135" s="31">
        <v>138</v>
      </c>
      <c r="B135" s="29" t="s">
        <v>157</v>
      </c>
      <c r="C135" s="29" t="s">
        <v>156</v>
      </c>
    </row>
    <row r="136" spans="1:3" x14ac:dyDescent="0.3">
      <c r="A136" s="31">
        <v>139</v>
      </c>
      <c r="B136" s="29" t="s">
        <v>158</v>
      </c>
      <c r="C136" s="29" t="s">
        <v>136</v>
      </c>
    </row>
    <row r="137" spans="1:3" x14ac:dyDescent="0.3">
      <c r="A137" s="31">
        <v>140</v>
      </c>
      <c r="B137" s="29" t="s">
        <v>159</v>
      </c>
      <c r="C137" s="29" t="s">
        <v>136</v>
      </c>
    </row>
    <row r="138" spans="1:3" x14ac:dyDescent="0.3">
      <c r="A138" s="31">
        <v>141</v>
      </c>
      <c r="B138" s="29" t="s">
        <v>160</v>
      </c>
      <c r="C138" s="29" t="s">
        <v>136</v>
      </c>
    </row>
    <row r="139" spans="1:3" x14ac:dyDescent="0.3">
      <c r="A139" s="31">
        <v>142</v>
      </c>
      <c r="B139" s="29" t="s">
        <v>161</v>
      </c>
      <c r="C139" s="29" t="s">
        <v>156</v>
      </c>
    </row>
    <row r="140" spans="1:3" x14ac:dyDescent="0.3">
      <c r="A140" s="31">
        <v>143</v>
      </c>
      <c r="B140" s="29" t="s">
        <v>162</v>
      </c>
      <c r="C140" s="29" t="s">
        <v>156</v>
      </c>
    </row>
    <row r="141" spans="1:3" x14ac:dyDescent="0.3">
      <c r="A141" s="31">
        <v>144</v>
      </c>
      <c r="B141" s="29" t="s">
        <v>163</v>
      </c>
      <c r="C141" s="29" t="s">
        <v>156</v>
      </c>
    </row>
    <row r="142" spans="1:3" x14ac:dyDescent="0.3">
      <c r="A142" s="31">
        <v>145</v>
      </c>
      <c r="B142" s="29" t="s">
        <v>164</v>
      </c>
      <c r="C142" s="29" t="s">
        <v>156</v>
      </c>
    </row>
    <row r="143" spans="1:3" x14ac:dyDescent="0.3">
      <c r="A143" s="31">
        <v>146</v>
      </c>
      <c r="B143" s="29" t="s">
        <v>165</v>
      </c>
      <c r="C143" s="29" t="s">
        <v>156</v>
      </c>
    </row>
    <row r="144" spans="1:3" x14ac:dyDescent="0.3">
      <c r="A144" s="31">
        <v>147</v>
      </c>
      <c r="B144" s="29" t="s">
        <v>166</v>
      </c>
      <c r="C144" s="29" t="s">
        <v>156</v>
      </c>
    </row>
    <row r="145" spans="1:3" x14ac:dyDescent="0.3">
      <c r="A145" s="31">
        <v>148</v>
      </c>
      <c r="B145" s="29" t="s">
        <v>167</v>
      </c>
      <c r="C145" s="29" t="s">
        <v>156</v>
      </c>
    </row>
    <row r="146" spans="1:3" x14ac:dyDescent="0.3">
      <c r="A146" s="31">
        <v>149</v>
      </c>
      <c r="B146" s="29" t="s">
        <v>168</v>
      </c>
      <c r="C146" s="29" t="s">
        <v>156</v>
      </c>
    </row>
    <row r="147" spans="1:3" x14ac:dyDescent="0.3">
      <c r="A147" s="31">
        <v>150</v>
      </c>
      <c r="B147" s="29" t="s">
        <v>169</v>
      </c>
      <c r="C147" s="29" t="s">
        <v>156</v>
      </c>
    </row>
    <row r="148" spans="1:3" x14ac:dyDescent="0.3">
      <c r="A148" s="31">
        <v>151</v>
      </c>
      <c r="B148" s="29" t="s">
        <v>664</v>
      </c>
      <c r="C148" s="29" t="s">
        <v>156</v>
      </c>
    </row>
    <row r="149" spans="1:3" x14ac:dyDescent="0.3">
      <c r="A149" s="31">
        <v>152</v>
      </c>
      <c r="B149" s="29" t="s">
        <v>557</v>
      </c>
      <c r="C149" s="29" t="s">
        <v>46</v>
      </c>
    </row>
    <row r="150" spans="1:3" x14ac:dyDescent="0.3">
      <c r="A150" s="31">
        <v>153</v>
      </c>
      <c r="B150" s="29" t="s">
        <v>170</v>
      </c>
      <c r="C150" s="29" t="s">
        <v>156</v>
      </c>
    </row>
    <row r="151" spans="1:3" x14ac:dyDescent="0.3">
      <c r="A151" s="31">
        <v>154</v>
      </c>
      <c r="B151" s="29" t="s">
        <v>171</v>
      </c>
      <c r="C151" s="29" t="s">
        <v>156</v>
      </c>
    </row>
    <row r="152" spans="1:3" x14ac:dyDescent="0.3">
      <c r="A152" s="31">
        <v>155</v>
      </c>
      <c r="B152" s="29" t="s">
        <v>172</v>
      </c>
      <c r="C152" s="29" t="s">
        <v>156</v>
      </c>
    </row>
    <row r="153" spans="1:3" x14ac:dyDescent="0.3">
      <c r="A153" s="31">
        <v>156</v>
      </c>
      <c r="B153" s="29" t="s">
        <v>173</v>
      </c>
      <c r="C153" s="29" t="s">
        <v>156</v>
      </c>
    </row>
    <row r="154" spans="1:3" x14ac:dyDescent="0.3">
      <c r="A154" s="31">
        <v>157</v>
      </c>
      <c r="B154" s="29" t="s">
        <v>174</v>
      </c>
      <c r="C154" s="29" t="s">
        <v>156</v>
      </c>
    </row>
    <row r="155" spans="1:3" x14ac:dyDescent="0.3">
      <c r="A155" s="31">
        <v>158</v>
      </c>
      <c r="B155" s="29" t="s">
        <v>175</v>
      </c>
      <c r="C155" s="29" t="s">
        <v>156</v>
      </c>
    </row>
    <row r="156" spans="1:3" x14ac:dyDescent="0.3">
      <c r="A156" s="31">
        <v>159</v>
      </c>
      <c r="B156" s="29" t="s">
        <v>176</v>
      </c>
      <c r="C156" s="29" t="s">
        <v>156</v>
      </c>
    </row>
    <row r="157" spans="1:3" x14ac:dyDescent="0.3">
      <c r="A157" s="31">
        <v>160</v>
      </c>
      <c r="B157" s="29" t="s">
        <v>177</v>
      </c>
      <c r="C157" s="29" t="s">
        <v>156</v>
      </c>
    </row>
    <row r="158" spans="1:3" x14ac:dyDescent="0.3">
      <c r="A158" s="31">
        <v>161</v>
      </c>
      <c r="B158" s="29" t="s">
        <v>178</v>
      </c>
      <c r="C158" s="29" t="s">
        <v>156</v>
      </c>
    </row>
    <row r="159" spans="1:3" x14ac:dyDescent="0.3">
      <c r="A159" s="31">
        <v>162</v>
      </c>
      <c r="B159" s="29" t="s">
        <v>665</v>
      </c>
      <c r="C159" s="29" t="s">
        <v>49</v>
      </c>
    </row>
    <row r="160" spans="1:3" x14ac:dyDescent="0.3">
      <c r="A160" s="31">
        <v>163</v>
      </c>
      <c r="B160" s="29" t="s">
        <v>568</v>
      </c>
      <c r="C160" s="29" t="s">
        <v>46</v>
      </c>
    </row>
    <row r="161" spans="1:3" x14ac:dyDescent="0.3">
      <c r="A161" s="31">
        <v>164</v>
      </c>
      <c r="B161" s="29" t="s">
        <v>569</v>
      </c>
      <c r="C161" s="29" t="s">
        <v>46</v>
      </c>
    </row>
    <row r="162" spans="1:3" x14ac:dyDescent="0.3">
      <c r="A162" s="31">
        <v>165</v>
      </c>
      <c r="B162" s="29" t="s">
        <v>571</v>
      </c>
      <c r="C162" s="29" t="s">
        <v>46</v>
      </c>
    </row>
    <row r="163" spans="1:3" x14ac:dyDescent="0.3">
      <c r="A163" s="31">
        <v>166</v>
      </c>
      <c r="B163" s="29" t="s">
        <v>666</v>
      </c>
      <c r="C163" s="29" t="s">
        <v>46</v>
      </c>
    </row>
    <row r="164" spans="1:3" x14ac:dyDescent="0.3">
      <c r="A164" s="31">
        <v>167</v>
      </c>
      <c r="B164" s="29" t="s">
        <v>221</v>
      </c>
      <c r="C164" s="29" t="s">
        <v>220</v>
      </c>
    </row>
  </sheetData>
  <autoFilter ref="A3:C3" xr:uid="{F4DBEA7B-6C8C-4DCB-9782-6E4ECEEF5CAC}"/>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E6133-C63C-4CA1-8ADC-9206406202D3}">
  <dimension ref="A1:X121"/>
  <sheetViews>
    <sheetView topLeftCell="D1" zoomScale="70" zoomScaleNormal="70" workbookViewId="0">
      <selection activeCell="C9" sqref="C9"/>
    </sheetView>
  </sheetViews>
  <sheetFormatPr defaultColWidth="8.77734375" defaultRowHeight="14.4" x14ac:dyDescent="0.3"/>
  <cols>
    <col min="1" max="1" width="30.21875" style="52" customWidth="1"/>
    <col min="2" max="2" width="15.77734375" style="52" bestFit="1" customWidth="1"/>
    <col min="3" max="3" width="40.77734375" style="52" bestFit="1" customWidth="1"/>
    <col min="4" max="6" width="25.5546875" style="52" customWidth="1"/>
    <col min="7" max="7" width="27.44140625" style="52" customWidth="1"/>
    <col min="8" max="17" width="25.5546875" style="52" customWidth="1"/>
    <col min="18" max="18" width="39.21875" style="52" bestFit="1" customWidth="1"/>
    <col min="19" max="20" width="30.77734375" style="52" bestFit="1" customWidth="1"/>
    <col min="21" max="21" width="2.5546875" style="52" customWidth="1"/>
    <col min="22" max="22" width="20.21875" style="52" customWidth="1"/>
    <col min="23" max="23" width="59.21875" style="52" customWidth="1"/>
    <col min="24" max="24" width="33.44140625" style="52" customWidth="1"/>
    <col min="25" max="16384" width="8.77734375" style="52"/>
  </cols>
  <sheetData>
    <row r="1" spans="1:24" x14ac:dyDescent="0.3">
      <c r="A1" s="25" t="s">
        <v>22</v>
      </c>
    </row>
    <row r="3" spans="1:24" s="65" customFormat="1" ht="86.4" x14ac:dyDescent="0.3">
      <c r="A3" s="45" t="s">
        <v>23</v>
      </c>
      <c r="B3" s="46" t="s">
        <v>24</v>
      </c>
      <c r="C3" s="46" t="s">
        <v>25</v>
      </c>
      <c r="D3" s="47" t="s">
        <v>26</v>
      </c>
      <c r="E3" s="47" t="s">
        <v>27</v>
      </c>
      <c r="F3" s="47" t="s">
        <v>28</v>
      </c>
      <c r="G3" s="48" t="s">
        <v>29</v>
      </c>
      <c r="H3" s="49" t="s">
        <v>30</v>
      </c>
      <c r="I3" s="48" t="s">
        <v>31</v>
      </c>
      <c r="J3" s="48" t="s">
        <v>32</v>
      </c>
      <c r="K3" s="48" t="s">
        <v>33</v>
      </c>
      <c r="L3" s="48" t="s">
        <v>34</v>
      </c>
      <c r="M3" s="48" t="s">
        <v>35</v>
      </c>
      <c r="N3" s="48" t="s">
        <v>36</v>
      </c>
      <c r="O3" s="48" t="s">
        <v>37</v>
      </c>
      <c r="P3" s="48" t="s">
        <v>38</v>
      </c>
      <c r="Q3" s="50" t="s">
        <v>39</v>
      </c>
      <c r="R3" s="50" t="s">
        <v>40</v>
      </c>
      <c r="S3" s="51" t="s">
        <v>41</v>
      </c>
      <c r="T3" s="51" t="s">
        <v>42</v>
      </c>
      <c r="U3" s="61"/>
      <c r="V3" s="62" t="s">
        <v>43</v>
      </c>
      <c r="W3" s="63" t="s">
        <v>44</v>
      </c>
      <c r="X3" s="64" t="s">
        <v>45</v>
      </c>
    </row>
    <row r="4" spans="1:24" x14ac:dyDescent="0.3">
      <c r="A4" s="52" t="s">
        <v>46</v>
      </c>
      <c r="B4" s="52">
        <v>1</v>
      </c>
      <c r="C4" s="52" t="s">
        <v>47</v>
      </c>
      <c r="D4" s="52" t="s">
        <v>48</v>
      </c>
      <c r="E4" s="52" t="s">
        <v>48</v>
      </c>
      <c r="F4" s="52" t="s">
        <v>48</v>
      </c>
      <c r="G4" s="53">
        <v>1</v>
      </c>
      <c r="H4" s="52" t="str">
        <f t="shared" ref="H4:H35" si="0">IF(G4&lt;90%, "JA", "NEE")</f>
        <v>NEE</v>
      </c>
      <c r="I4" s="52">
        <v>793</v>
      </c>
      <c r="J4" s="52">
        <v>669</v>
      </c>
      <c r="K4" s="53">
        <f t="shared" ref="K4:K35" si="1">(J4-I4)/I4</f>
        <v>-0.15636822194199243</v>
      </c>
      <c r="L4" s="52" t="str">
        <f t="shared" ref="L4:L35" si="2">IF(K4&gt;10%, "JA", "NEE")</f>
        <v>NEE</v>
      </c>
      <c r="M4" s="52">
        <v>742</v>
      </c>
      <c r="N4" s="52">
        <v>554</v>
      </c>
      <c r="O4" s="53">
        <f t="shared" ref="O4:O35" si="3">(N4-M4)/M4</f>
        <v>-0.25336927223719674</v>
      </c>
      <c r="P4" s="52" t="str">
        <f t="shared" ref="P4:P35" si="4">IF(O4&gt;10%, "JA", "NEE")</f>
        <v>NEE</v>
      </c>
      <c r="Q4" s="54">
        <v>714</v>
      </c>
      <c r="R4" s="54">
        <v>-160</v>
      </c>
      <c r="S4" s="52" t="str">
        <f t="shared" ref="S4:S35" si="5">IF(AND(F4="JA",OR(H4="JA",L4="JA")),"PRIORITAIR","NIET-PRIORITAIR")</f>
        <v>NIET-PRIORITAIR</v>
      </c>
      <c r="T4" s="52" t="str">
        <f t="shared" ref="T4:T35" si="6">IF(AND(F4="JA",OR(H4="JA",P4="JA")),"PRIORITAIR","NIET-PRIORITAIR")</f>
        <v>NIET-PRIORITAIR</v>
      </c>
    </row>
    <row r="5" spans="1:24" x14ac:dyDescent="0.3">
      <c r="A5" s="55" t="s">
        <v>49</v>
      </c>
      <c r="B5" s="55">
        <v>2</v>
      </c>
      <c r="C5" s="55" t="s">
        <v>50</v>
      </c>
      <c r="D5" s="55" t="s">
        <v>48</v>
      </c>
      <c r="E5" s="55" t="s">
        <v>48</v>
      </c>
      <c r="F5" s="55" t="s">
        <v>48</v>
      </c>
      <c r="G5" s="56">
        <v>0.6</v>
      </c>
      <c r="H5" s="55" t="str">
        <f t="shared" si="0"/>
        <v>JA</v>
      </c>
      <c r="I5" s="55">
        <v>874</v>
      </c>
      <c r="J5" s="55">
        <v>854</v>
      </c>
      <c r="K5" s="56">
        <f t="shared" si="1"/>
        <v>-2.2883295194508008E-2</v>
      </c>
      <c r="L5" s="55" t="str">
        <f t="shared" si="2"/>
        <v>NEE</v>
      </c>
      <c r="M5" s="55">
        <v>815</v>
      </c>
      <c r="N5" s="55">
        <v>716</v>
      </c>
      <c r="O5" s="56">
        <f t="shared" si="3"/>
        <v>-0.12147239263803682</v>
      </c>
      <c r="P5" s="55" t="str">
        <f t="shared" si="4"/>
        <v>NEE</v>
      </c>
      <c r="Q5" s="57">
        <v>714</v>
      </c>
      <c r="R5" s="57">
        <v>2</v>
      </c>
      <c r="S5" s="55" t="str">
        <f t="shared" si="5"/>
        <v>PRIORITAIR</v>
      </c>
      <c r="T5" s="55" t="str">
        <f t="shared" si="6"/>
        <v>PRIORITAIR</v>
      </c>
    </row>
    <row r="6" spans="1:24" x14ac:dyDescent="0.3">
      <c r="A6" s="52" t="s">
        <v>51</v>
      </c>
      <c r="B6" s="52">
        <v>3</v>
      </c>
      <c r="C6" s="52" t="s">
        <v>52</v>
      </c>
      <c r="D6" s="52" t="s">
        <v>48</v>
      </c>
      <c r="E6" s="52" t="s">
        <v>48</v>
      </c>
      <c r="F6" s="52" t="s">
        <v>48</v>
      </c>
      <c r="G6" s="53">
        <v>1</v>
      </c>
      <c r="H6" s="52" t="str">
        <f t="shared" si="0"/>
        <v>NEE</v>
      </c>
      <c r="I6" s="52">
        <v>927</v>
      </c>
      <c r="J6" s="52">
        <v>807</v>
      </c>
      <c r="K6" s="53">
        <f t="shared" si="1"/>
        <v>-0.12944983818770225</v>
      </c>
      <c r="L6" s="52" t="str">
        <f t="shared" si="2"/>
        <v>NEE</v>
      </c>
      <c r="M6" s="52">
        <v>866</v>
      </c>
      <c r="N6" s="52">
        <v>664</v>
      </c>
      <c r="O6" s="53">
        <f t="shared" si="3"/>
        <v>-0.23325635103926096</v>
      </c>
      <c r="P6" s="52" t="str">
        <f t="shared" si="4"/>
        <v>NEE</v>
      </c>
      <c r="Q6" s="54">
        <v>714</v>
      </c>
      <c r="R6" s="54">
        <v>-50</v>
      </c>
      <c r="S6" s="52" t="str">
        <f t="shared" si="5"/>
        <v>NIET-PRIORITAIR</v>
      </c>
      <c r="T6" s="52" t="str">
        <f t="shared" si="6"/>
        <v>NIET-PRIORITAIR</v>
      </c>
    </row>
    <row r="7" spans="1:24" x14ac:dyDescent="0.3">
      <c r="A7" s="55" t="s">
        <v>51</v>
      </c>
      <c r="B7" s="55">
        <v>4</v>
      </c>
      <c r="C7" s="55" t="s">
        <v>53</v>
      </c>
      <c r="D7" s="55" t="s">
        <v>48</v>
      </c>
      <c r="E7" s="55" t="s">
        <v>48</v>
      </c>
      <c r="F7" s="55" t="s">
        <v>48</v>
      </c>
      <c r="G7" s="56">
        <v>0.75</v>
      </c>
      <c r="H7" s="55" t="str">
        <f t="shared" si="0"/>
        <v>JA</v>
      </c>
      <c r="I7" s="55">
        <v>939</v>
      </c>
      <c r="J7" s="55">
        <v>842</v>
      </c>
      <c r="K7" s="56">
        <f t="shared" si="1"/>
        <v>-0.1033013844515442</v>
      </c>
      <c r="L7" s="55" t="str">
        <f t="shared" si="2"/>
        <v>NEE</v>
      </c>
      <c r="M7" s="55">
        <v>880</v>
      </c>
      <c r="N7" s="55">
        <v>704</v>
      </c>
      <c r="O7" s="56">
        <f t="shared" si="3"/>
        <v>-0.2</v>
      </c>
      <c r="P7" s="55" t="str">
        <f t="shared" si="4"/>
        <v>NEE</v>
      </c>
      <c r="Q7" s="57">
        <v>714</v>
      </c>
      <c r="R7" s="57">
        <v>-10</v>
      </c>
      <c r="S7" s="55" t="str">
        <f t="shared" si="5"/>
        <v>PRIORITAIR</v>
      </c>
      <c r="T7" s="55" t="str">
        <f t="shared" si="6"/>
        <v>PRIORITAIR</v>
      </c>
    </row>
    <row r="8" spans="1:24" x14ac:dyDescent="0.3">
      <c r="A8" s="55" t="s">
        <v>51</v>
      </c>
      <c r="B8" s="55">
        <v>5</v>
      </c>
      <c r="C8" s="55" t="s">
        <v>54</v>
      </c>
      <c r="D8" s="55" t="s">
        <v>48</v>
      </c>
      <c r="E8" s="55" t="s">
        <v>48</v>
      </c>
      <c r="F8" s="55" t="s">
        <v>48</v>
      </c>
      <c r="G8" s="56">
        <v>0.66666666666666663</v>
      </c>
      <c r="H8" s="55" t="str">
        <f t="shared" si="0"/>
        <v>JA</v>
      </c>
      <c r="I8" s="55">
        <v>1042</v>
      </c>
      <c r="J8" s="55">
        <v>939</v>
      </c>
      <c r="K8" s="56">
        <f t="shared" si="1"/>
        <v>-9.8848368522072932E-2</v>
      </c>
      <c r="L8" s="55" t="str">
        <f t="shared" si="2"/>
        <v>NEE</v>
      </c>
      <c r="M8" s="55">
        <v>982</v>
      </c>
      <c r="N8" s="55">
        <v>805</v>
      </c>
      <c r="O8" s="56">
        <f t="shared" si="3"/>
        <v>-0.18024439918533605</v>
      </c>
      <c r="P8" s="55" t="str">
        <f t="shared" si="4"/>
        <v>NEE</v>
      </c>
      <c r="Q8" s="57">
        <v>714</v>
      </c>
      <c r="R8" s="57">
        <v>91</v>
      </c>
      <c r="S8" s="55" t="str">
        <f t="shared" si="5"/>
        <v>PRIORITAIR</v>
      </c>
      <c r="T8" s="55" t="str">
        <f t="shared" si="6"/>
        <v>PRIORITAIR</v>
      </c>
    </row>
    <row r="9" spans="1:24" x14ac:dyDescent="0.3">
      <c r="A9" s="52" t="s">
        <v>51</v>
      </c>
      <c r="B9" s="52">
        <v>6</v>
      </c>
      <c r="C9" s="52" t="s">
        <v>55</v>
      </c>
      <c r="D9" s="52" t="s">
        <v>48</v>
      </c>
      <c r="E9" s="52" t="s">
        <v>48</v>
      </c>
      <c r="F9" s="52" t="s">
        <v>48</v>
      </c>
      <c r="G9" s="53">
        <v>1</v>
      </c>
      <c r="H9" s="52" t="str">
        <f t="shared" si="0"/>
        <v>NEE</v>
      </c>
      <c r="I9" s="52">
        <v>1210</v>
      </c>
      <c r="J9" s="52">
        <v>1114</v>
      </c>
      <c r="K9" s="53">
        <f t="shared" si="1"/>
        <v>-7.9338842975206617E-2</v>
      </c>
      <c r="L9" s="52" t="str">
        <f t="shared" si="2"/>
        <v>NEE</v>
      </c>
      <c r="M9" s="52">
        <v>1143</v>
      </c>
      <c r="N9" s="52">
        <v>955</v>
      </c>
      <c r="O9" s="53">
        <f t="shared" si="3"/>
        <v>-0.16447944006999124</v>
      </c>
      <c r="P9" s="52" t="str">
        <f t="shared" si="4"/>
        <v>NEE</v>
      </c>
      <c r="Q9" s="54">
        <v>714</v>
      </c>
      <c r="R9" s="54">
        <v>241</v>
      </c>
      <c r="S9" s="52" t="str">
        <f t="shared" si="5"/>
        <v>NIET-PRIORITAIR</v>
      </c>
      <c r="T9" s="52" t="str">
        <f t="shared" si="6"/>
        <v>NIET-PRIORITAIR</v>
      </c>
    </row>
    <row r="10" spans="1:24" x14ac:dyDescent="0.3">
      <c r="A10" s="52" t="s">
        <v>51</v>
      </c>
      <c r="B10" s="52">
        <v>13</v>
      </c>
      <c r="C10" s="52" t="s">
        <v>56</v>
      </c>
      <c r="D10" s="52" t="s">
        <v>48</v>
      </c>
      <c r="E10" s="52" t="s">
        <v>48</v>
      </c>
      <c r="F10" s="52" t="s">
        <v>48</v>
      </c>
      <c r="G10" s="53">
        <v>1</v>
      </c>
      <c r="H10" s="52" t="str">
        <f t="shared" si="0"/>
        <v>NEE</v>
      </c>
      <c r="I10" s="52">
        <v>1164</v>
      </c>
      <c r="J10" s="52">
        <v>1075</v>
      </c>
      <c r="K10" s="53">
        <f t="shared" si="1"/>
        <v>-7.6460481099656363E-2</v>
      </c>
      <c r="L10" s="52" t="str">
        <f t="shared" si="2"/>
        <v>NEE</v>
      </c>
      <c r="M10" s="52">
        <v>1095</v>
      </c>
      <c r="N10" s="52">
        <v>944</v>
      </c>
      <c r="O10" s="53">
        <f t="shared" si="3"/>
        <v>-0.13789954337899543</v>
      </c>
      <c r="P10" s="52" t="str">
        <f t="shared" si="4"/>
        <v>NEE</v>
      </c>
      <c r="Q10" s="54">
        <v>714</v>
      </c>
      <c r="R10" s="54">
        <v>230</v>
      </c>
      <c r="S10" s="52" t="str">
        <f t="shared" si="5"/>
        <v>NIET-PRIORITAIR</v>
      </c>
      <c r="T10" s="52" t="str">
        <f t="shared" si="6"/>
        <v>NIET-PRIORITAIR</v>
      </c>
    </row>
    <row r="11" spans="1:24" x14ac:dyDescent="0.3">
      <c r="A11" s="55" t="s">
        <v>51</v>
      </c>
      <c r="B11" s="55">
        <v>15</v>
      </c>
      <c r="C11" s="55" t="s">
        <v>57</v>
      </c>
      <c r="D11" s="55" t="s">
        <v>48</v>
      </c>
      <c r="E11" s="55" t="s">
        <v>48</v>
      </c>
      <c r="F11" s="55" t="s">
        <v>48</v>
      </c>
      <c r="G11" s="56">
        <v>0.88888888888888884</v>
      </c>
      <c r="H11" s="55" t="str">
        <f t="shared" si="0"/>
        <v>JA</v>
      </c>
      <c r="I11" s="55">
        <v>1168</v>
      </c>
      <c r="J11" s="55">
        <v>1073</v>
      </c>
      <c r="K11" s="56">
        <f t="shared" si="1"/>
        <v>-8.133561643835617E-2</v>
      </c>
      <c r="L11" s="55" t="str">
        <f t="shared" si="2"/>
        <v>NEE</v>
      </c>
      <c r="M11" s="55">
        <v>1093</v>
      </c>
      <c r="N11" s="55">
        <v>941</v>
      </c>
      <c r="O11" s="56">
        <f t="shared" si="3"/>
        <v>-0.13906678865507777</v>
      </c>
      <c r="P11" s="55" t="str">
        <f t="shared" si="4"/>
        <v>NEE</v>
      </c>
      <c r="Q11" s="57">
        <v>857</v>
      </c>
      <c r="R11" s="57">
        <v>84</v>
      </c>
      <c r="S11" s="55" t="str">
        <f t="shared" si="5"/>
        <v>PRIORITAIR</v>
      </c>
      <c r="T11" s="55" t="str">
        <f t="shared" si="6"/>
        <v>PRIORITAIR</v>
      </c>
    </row>
    <row r="12" spans="1:24" x14ac:dyDescent="0.3">
      <c r="A12" s="52" t="s">
        <v>51</v>
      </c>
      <c r="B12" s="52">
        <v>16</v>
      </c>
      <c r="C12" s="52" t="s">
        <v>58</v>
      </c>
      <c r="D12" s="52" t="s">
        <v>48</v>
      </c>
      <c r="E12" s="52" t="s">
        <v>48</v>
      </c>
      <c r="F12" s="52" t="s">
        <v>48</v>
      </c>
      <c r="G12" s="53">
        <v>0.93333333333333335</v>
      </c>
      <c r="H12" s="52" t="str">
        <f t="shared" si="0"/>
        <v>NEE</v>
      </c>
      <c r="I12" s="52">
        <v>1304</v>
      </c>
      <c r="J12" s="52">
        <v>1213</v>
      </c>
      <c r="K12" s="53">
        <f t="shared" si="1"/>
        <v>-6.9785276073619631E-2</v>
      </c>
      <c r="L12" s="52" t="str">
        <f t="shared" si="2"/>
        <v>NEE</v>
      </c>
      <c r="M12" s="52">
        <v>1225</v>
      </c>
      <c r="N12" s="52">
        <v>1064</v>
      </c>
      <c r="O12" s="53">
        <f t="shared" si="3"/>
        <v>-0.13142857142857142</v>
      </c>
      <c r="P12" s="52" t="str">
        <f t="shared" si="4"/>
        <v>NEE</v>
      </c>
      <c r="Q12" s="54">
        <v>714</v>
      </c>
      <c r="R12" s="54">
        <v>350</v>
      </c>
      <c r="S12" s="52" t="str">
        <f t="shared" si="5"/>
        <v>NIET-PRIORITAIR</v>
      </c>
      <c r="T12" s="52" t="str">
        <f t="shared" si="6"/>
        <v>NIET-PRIORITAIR</v>
      </c>
    </row>
    <row r="13" spans="1:24" x14ac:dyDescent="0.3">
      <c r="A13" s="55" t="s">
        <v>51</v>
      </c>
      <c r="B13" s="55">
        <v>17</v>
      </c>
      <c r="C13" s="55" t="s">
        <v>59</v>
      </c>
      <c r="D13" s="55" t="s">
        <v>48</v>
      </c>
      <c r="E13" s="55" t="s">
        <v>48</v>
      </c>
      <c r="F13" s="55" t="s">
        <v>48</v>
      </c>
      <c r="G13" s="56">
        <v>0.75</v>
      </c>
      <c r="H13" s="55" t="str">
        <f t="shared" si="0"/>
        <v>JA</v>
      </c>
      <c r="I13" s="55">
        <v>1308</v>
      </c>
      <c r="J13" s="55">
        <v>1215</v>
      </c>
      <c r="K13" s="56">
        <f t="shared" si="1"/>
        <v>-7.1100917431192664E-2</v>
      </c>
      <c r="L13" s="55" t="str">
        <f t="shared" si="2"/>
        <v>NEE</v>
      </c>
      <c r="M13" s="55">
        <v>1225</v>
      </c>
      <c r="N13" s="55">
        <v>1035</v>
      </c>
      <c r="O13" s="56">
        <f t="shared" si="3"/>
        <v>-0.15510204081632653</v>
      </c>
      <c r="P13" s="55" t="str">
        <f t="shared" si="4"/>
        <v>NEE</v>
      </c>
      <c r="Q13" s="57">
        <v>714</v>
      </c>
      <c r="R13" s="57">
        <v>321</v>
      </c>
      <c r="S13" s="55" t="str">
        <f t="shared" si="5"/>
        <v>PRIORITAIR</v>
      </c>
      <c r="T13" s="55" t="str">
        <f t="shared" si="6"/>
        <v>PRIORITAIR</v>
      </c>
    </row>
    <row r="14" spans="1:24" x14ac:dyDescent="0.3">
      <c r="A14" s="52" t="s">
        <v>51</v>
      </c>
      <c r="B14" s="52">
        <v>18</v>
      </c>
      <c r="C14" s="52" t="s">
        <v>60</v>
      </c>
      <c r="D14" s="52" t="s">
        <v>48</v>
      </c>
      <c r="E14" s="52" t="s">
        <v>48</v>
      </c>
      <c r="F14" s="52" t="s">
        <v>48</v>
      </c>
      <c r="G14" s="53">
        <v>1</v>
      </c>
      <c r="H14" s="52" t="str">
        <f t="shared" si="0"/>
        <v>NEE</v>
      </c>
      <c r="I14" s="52">
        <v>1132</v>
      </c>
      <c r="J14" s="52">
        <v>1136</v>
      </c>
      <c r="K14" s="53">
        <f t="shared" si="1"/>
        <v>3.5335689045936395E-3</v>
      </c>
      <c r="L14" s="52" t="str">
        <f t="shared" si="2"/>
        <v>NEE</v>
      </c>
      <c r="M14" s="52">
        <v>1058</v>
      </c>
      <c r="N14" s="52">
        <v>978</v>
      </c>
      <c r="O14" s="53">
        <f t="shared" si="3"/>
        <v>-7.5614366729678639E-2</v>
      </c>
      <c r="P14" s="52" t="str">
        <f t="shared" si="4"/>
        <v>NEE</v>
      </c>
      <c r="Q14" s="54">
        <v>714</v>
      </c>
      <c r="R14" s="54">
        <v>264</v>
      </c>
      <c r="S14" s="52" t="str">
        <f t="shared" si="5"/>
        <v>NIET-PRIORITAIR</v>
      </c>
      <c r="T14" s="52" t="str">
        <f t="shared" si="6"/>
        <v>NIET-PRIORITAIR</v>
      </c>
    </row>
    <row r="15" spans="1:24" x14ac:dyDescent="0.3">
      <c r="A15" s="52" t="s">
        <v>61</v>
      </c>
      <c r="B15" s="52">
        <v>21</v>
      </c>
      <c r="C15" s="52" t="s">
        <v>62</v>
      </c>
      <c r="D15" s="52" t="s">
        <v>48</v>
      </c>
      <c r="E15" s="52" t="s">
        <v>48</v>
      </c>
      <c r="F15" s="52" t="s">
        <v>48</v>
      </c>
      <c r="G15" s="53">
        <v>1</v>
      </c>
      <c r="H15" s="52" t="str">
        <f t="shared" si="0"/>
        <v>NEE</v>
      </c>
      <c r="I15" s="52">
        <v>1745</v>
      </c>
      <c r="J15" s="52">
        <v>1677</v>
      </c>
      <c r="K15" s="53">
        <f t="shared" si="1"/>
        <v>-3.8968481375358167E-2</v>
      </c>
      <c r="L15" s="52" t="str">
        <f t="shared" si="2"/>
        <v>NEE</v>
      </c>
      <c r="M15" s="52">
        <v>1647</v>
      </c>
      <c r="N15" s="52">
        <v>1316</v>
      </c>
      <c r="O15" s="53">
        <f t="shared" si="3"/>
        <v>-0.20097146326654525</v>
      </c>
      <c r="P15" s="52" t="str">
        <f t="shared" si="4"/>
        <v>NEE</v>
      </c>
      <c r="Q15" s="54">
        <v>1071</v>
      </c>
      <c r="R15" s="54">
        <v>245</v>
      </c>
      <c r="S15" s="52" t="str">
        <f t="shared" si="5"/>
        <v>NIET-PRIORITAIR</v>
      </c>
      <c r="T15" s="52" t="str">
        <f t="shared" si="6"/>
        <v>NIET-PRIORITAIR</v>
      </c>
    </row>
    <row r="16" spans="1:24" x14ac:dyDescent="0.3">
      <c r="A16" s="52" t="s">
        <v>63</v>
      </c>
      <c r="B16" s="52">
        <v>22</v>
      </c>
      <c r="C16" s="52" t="s">
        <v>64</v>
      </c>
      <c r="D16" s="52" t="s">
        <v>65</v>
      </c>
      <c r="E16" s="52" t="s">
        <v>48</v>
      </c>
      <c r="F16" s="52" t="s">
        <v>48</v>
      </c>
      <c r="G16" s="53">
        <v>1</v>
      </c>
      <c r="H16" s="52" t="str">
        <f t="shared" si="0"/>
        <v>NEE</v>
      </c>
      <c r="I16" s="52">
        <v>1815</v>
      </c>
      <c r="J16" s="52">
        <v>1821</v>
      </c>
      <c r="K16" s="53">
        <f t="shared" si="1"/>
        <v>3.3057851239669421E-3</v>
      </c>
      <c r="L16" s="52" t="str">
        <f t="shared" si="2"/>
        <v>NEE</v>
      </c>
      <c r="M16" s="52">
        <v>1709</v>
      </c>
      <c r="N16" s="52">
        <v>1597</v>
      </c>
      <c r="O16" s="53">
        <f t="shared" si="3"/>
        <v>-6.5535400819192513E-2</v>
      </c>
      <c r="P16" s="52" t="str">
        <f t="shared" si="4"/>
        <v>NEE</v>
      </c>
      <c r="Q16" s="54">
        <v>1429</v>
      </c>
      <c r="R16" s="54">
        <v>168</v>
      </c>
      <c r="S16" s="52" t="str">
        <f t="shared" si="5"/>
        <v>NIET-PRIORITAIR</v>
      </c>
      <c r="T16" s="52" t="str">
        <f t="shared" si="6"/>
        <v>NIET-PRIORITAIR</v>
      </c>
    </row>
    <row r="17" spans="1:20" x14ac:dyDescent="0.3">
      <c r="A17" s="52" t="s">
        <v>63</v>
      </c>
      <c r="B17" s="52">
        <v>23</v>
      </c>
      <c r="C17" s="52" t="s">
        <v>66</v>
      </c>
      <c r="D17" s="52" t="s">
        <v>48</v>
      </c>
      <c r="E17" s="52" t="s">
        <v>48</v>
      </c>
      <c r="F17" s="52" t="s">
        <v>48</v>
      </c>
      <c r="G17" s="53">
        <v>1</v>
      </c>
      <c r="H17" s="52" t="str">
        <f t="shared" si="0"/>
        <v>NEE</v>
      </c>
      <c r="I17" s="52">
        <v>1126</v>
      </c>
      <c r="J17" s="52">
        <v>1052</v>
      </c>
      <c r="K17" s="53">
        <f t="shared" si="1"/>
        <v>-6.5719360568383664E-2</v>
      </c>
      <c r="L17" s="52" t="str">
        <f t="shared" si="2"/>
        <v>NEE</v>
      </c>
      <c r="M17" s="52">
        <v>1049</v>
      </c>
      <c r="N17" s="52">
        <v>871</v>
      </c>
      <c r="O17" s="53">
        <f t="shared" si="3"/>
        <v>-0.16968541468064824</v>
      </c>
      <c r="P17" s="52" t="str">
        <f t="shared" si="4"/>
        <v>NEE</v>
      </c>
      <c r="Q17" s="54">
        <v>500</v>
      </c>
      <c r="R17" s="54">
        <v>371</v>
      </c>
      <c r="S17" s="52" t="str">
        <f t="shared" si="5"/>
        <v>NIET-PRIORITAIR</v>
      </c>
      <c r="T17" s="52" t="str">
        <f t="shared" si="6"/>
        <v>NIET-PRIORITAIR</v>
      </c>
    </row>
    <row r="18" spans="1:20" x14ac:dyDescent="0.3">
      <c r="A18" s="52" t="s">
        <v>67</v>
      </c>
      <c r="B18" s="52">
        <v>24</v>
      </c>
      <c r="C18" s="52" t="s">
        <v>68</v>
      </c>
      <c r="D18" s="52" t="s">
        <v>48</v>
      </c>
      <c r="E18" s="52" t="s">
        <v>48</v>
      </c>
      <c r="F18" s="52" t="s">
        <v>48</v>
      </c>
      <c r="G18" s="53">
        <v>1</v>
      </c>
      <c r="H18" s="52" t="str">
        <f t="shared" si="0"/>
        <v>NEE</v>
      </c>
      <c r="I18" s="52">
        <v>1155</v>
      </c>
      <c r="J18" s="52">
        <v>1084</v>
      </c>
      <c r="K18" s="53">
        <f t="shared" si="1"/>
        <v>-6.1471861471861469E-2</v>
      </c>
      <c r="L18" s="52" t="str">
        <f t="shared" si="2"/>
        <v>NEE</v>
      </c>
      <c r="M18" s="52">
        <v>1075</v>
      </c>
      <c r="N18" s="52">
        <v>891</v>
      </c>
      <c r="O18" s="53">
        <f t="shared" si="3"/>
        <v>-0.17116279069767443</v>
      </c>
      <c r="P18" s="52" t="str">
        <f t="shared" si="4"/>
        <v>NEE</v>
      </c>
      <c r="Q18" s="54">
        <v>500</v>
      </c>
      <c r="R18" s="54">
        <v>391</v>
      </c>
      <c r="S18" s="52" t="str">
        <f t="shared" si="5"/>
        <v>NIET-PRIORITAIR</v>
      </c>
      <c r="T18" s="52" t="str">
        <f t="shared" si="6"/>
        <v>NIET-PRIORITAIR</v>
      </c>
    </row>
    <row r="19" spans="1:20" x14ac:dyDescent="0.3">
      <c r="A19" s="55" t="s">
        <v>63</v>
      </c>
      <c r="B19" s="55">
        <v>25</v>
      </c>
      <c r="C19" s="55" t="s">
        <v>69</v>
      </c>
      <c r="D19" s="55" t="s">
        <v>48</v>
      </c>
      <c r="E19" s="55" t="s">
        <v>48</v>
      </c>
      <c r="F19" s="55" t="s">
        <v>48</v>
      </c>
      <c r="G19" s="56">
        <v>0.54545454545454541</v>
      </c>
      <c r="H19" s="55" t="str">
        <f t="shared" si="0"/>
        <v>JA</v>
      </c>
      <c r="I19" s="55">
        <v>1232</v>
      </c>
      <c r="J19" s="55">
        <v>1213</v>
      </c>
      <c r="K19" s="56">
        <f t="shared" si="1"/>
        <v>-1.5422077922077922E-2</v>
      </c>
      <c r="L19" s="55" t="str">
        <f t="shared" si="2"/>
        <v>NEE</v>
      </c>
      <c r="M19" s="55">
        <v>1151</v>
      </c>
      <c r="N19" s="55">
        <v>1019</v>
      </c>
      <c r="O19" s="56">
        <f t="shared" si="3"/>
        <v>-0.11468288444830582</v>
      </c>
      <c r="P19" s="55" t="str">
        <f t="shared" si="4"/>
        <v>NEE</v>
      </c>
      <c r="Q19" s="57">
        <v>714</v>
      </c>
      <c r="R19" s="57">
        <v>305</v>
      </c>
      <c r="S19" s="55" t="str">
        <f t="shared" si="5"/>
        <v>PRIORITAIR</v>
      </c>
      <c r="T19" s="55" t="str">
        <f t="shared" si="6"/>
        <v>PRIORITAIR</v>
      </c>
    </row>
    <row r="20" spans="1:20" x14ac:dyDescent="0.3">
      <c r="A20" s="52" t="s">
        <v>63</v>
      </c>
      <c r="B20" s="52">
        <v>26</v>
      </c>
      <c r="C20" s="52" t="s">
        <v>70</v>
      </c>
      <c r="D20" s="52" t="s">
        <v>48</v>
      </c>
      <c r="E20" s="52" t="s">
        <v>48</v>
      </c>
      <c r="F20" s="52" t="s">
        <v>48</v>
      </c>
      <c r="G20" s="53">
        <v>1</v>
      </c>
      <c r="H20" s="52" t="str">
        <f t="shared" si="0"/>
        <v>NEE</v>
      </c>
      <c r="I20" s="52">
        <v>1091</v>
      </c>
      <c r="J20" s="52">
        <v>1054</v>
      </c>
      <c r="K20" s="53">
        <f t="shared" si="1"/>
        <v>-3.3913840513290557E-2</v>
      </c>
      <c r="L20" s="52" t="str">
        <f t="shared" si="2"/>
        <v>NEE</v>
      </c>
      <c r="M20" s="52">
        <v>1013</v>
      </c>
      <c r="N20" s="52">
        <v>843</v>
      </c>
      <c r="O20" s="53">
        <f t="shared" si="3"/>
        <v>-0.16781836130306022</v>
      </c>
      <c r="P20" s="52" t="str">
        <f t="shared" si="4"/>
        <v>NEE</v>
      </c>
      <c r="Q20" s="54">
        <v>714</v>
      </c>
      <c r="R20" s="54">
        <v>129</v>
      </c>
      <c r="S20" s="52" t="str">
        <f t="shared" si="5"/>
        <v>NIET-PRIORITAIR</v>
      </c>
      <c r="T20" s="52" t="str">
        <f t="shared" si="6"/>
        <v>NIET-PRIORITAIR</v>
      </c>
    </row>
    <row r="21" spans="1:20" x14ac:dyDescent="0.3">
      <c r="A21" s="52" t="s">
        <v>63</v>
      </c>
      <c r="B21" s="52">
        <v>27</v>
      </c>
      <c r="C21" s="52" t="s">
        <v>71</v>
      </c>
      <c r="D21" s="52" t="s">
        <v>48</v>
      </c>
      <c r="E21" s="52" t="s">
        <v>48</v>
      </c>
      <c r="F21" s="52" t="s">
        <v>48</v>
      </c>
      <c r="G21" s="53">
        <v>1</v>
      </c>
      <c r="H21" s="52" t="str">
        <f t="shared" si="0"/>
        <v>NEE</v>
      </c>
      <c r="I21" s="52">
        <v>1681</v>
      </c>
      <c r="J21" s="52">
        <v>1679</v>
      </c>
      <c r="K21" s="53">
        <f t="shared" si="1"/>
        <v>-1.1897679952409281E-3</v>
      </c>
      <c r="L21" s="52" t="str">
        <f t="shared" si="2"/>
        <v>NEE</v>
      </c>
      <c r="M21" s="52">
        <v>1571</v>
      </c>
      <c r="N21" s="52">
        <v>1414</v>
      </c>
      <c r="O21" s="53">
        <f t="shared" si="3"/>
        <v>-9.9936346276257165E-2</v>
      </c>
      <c r="P21" s="52" t="str">
        <f t="shared" si="4"/>
        <v>NEE</v>
      </c>
      <c r="Q21" s="54">
        <v>429</v>
      </c>
      <c r="R21" s="54">
        <v>985</v>
      </c>
      <c r="S21" s="52" t="str">
        <f t="shared" si="5"/>
        <v>NIET-PRIORITAIR</v>
      </c>
      <c r="T21" s="52" t="str">
        <f t="shared" si="6"/>
        <v>NIET-PRIORITAIR</v>
      </c>
    </row>
    <row r="22" spans="1:20" x14ac:dyDescent="0.3">
      <c r="A22" s="52" t="s">
        <v>63</v>
      </c>
      <c r="B22" s="52">
        <v>28</v>
      </c>
      <c r="C22" s="52" t="s">
        <v>72</v>
      </c>
      <c r="D22" s="52" t="s">
        <v>48</v>
      </c>
      <c r="E22" s="52" t="s">
        <v>48</v>
      </c>
      <c r="F22" s="52" t="s">
        <v>48</v>
      </c>
      <c r="G22" s="53">
        <v>1</v>
      </c>
      <c r="H22" s="52" t="str">
        <f t="shared" si="0"/>
        <v>NEE</v>
      </c>
      <c r="I22" s="52">
        <v>1179</v>
      </c>
      <c r="J22" s="52">
        <v>1171</v>
      </c>
      <c r="K22" s="53">
        <f t="shared" si="1"/>
        <v>-6.7854113655640372E-3</v>
      </c>
      <c r="L22" s="52" t="str">
        <f t="shared" si="2"/>
        <v>NEE</v>
      </c>
      <c r="M22" s="52">
        <v>1098</v>
      </c>
      <c r="N22" s="52">
        <v>964</v>
      </c>
      <c r="O22" s="53">
        <f t="shared" si="3"/>
        <v>-0.122040072859745</v>
      </c>
      <c r="P22" s="52" t="str">
        <f t="shared" si="4"/>
        <v>NEE</v>
      </c>
      <c r="Q22" s="54">
        <v>714</v>
      </c>
      <c r="R22" s="54">
        <v>250</v>
      </c>
      <c r="S22" s="52" t="str">
        <f t="shared" si="5"/>
        <v>NIET-PRIORITAIR</v>
      </c>
      <c r="T22" s="52" t="str">
        <f t="shared" si="6"/>
        <v>NIET-PRIORITAIR</v>
      </c>
    </row>
    <row r="23" spans="1:20" x14ac:dyDescent="0.3">
      <c r="A23" s="52" t="s">
        <v>63</v>
      </c>
      <c r="B23" s="52">
        <v>29</v>
      </c>
      <c r="C23" s="52" t="s">
        <v>73</v>
      </c>
      <c r="D23" s="52" t="s">
        <v>48</v>
      </c>
      <c r="E23" s="52" t="s">
        <v>48</v>
      </c>
      <c r="F23" s="52" t="s">
        <v>48</v>
      </c>
      <c r="G23" s="53">
        <v>1</v>
      </c>
      <c r="H23" s="52" t="str">
        <f t="shared" si="0"/>
        <v>NEE</v>
      </c>
      <c r="I23" s="52">
        <v>1267</v>
      </c>
      <c r="J23" s="52">
        <v>1204</v>
      </c>
      <c r="K23" s="53">
        <f t="shared" si="1"/>
        <v>-4.9723756906077346E-2</v>
      </c>
      <c r="L23" s="52" t="str">
        <f t="shared" si="2"/>
        <v>NEE</v>
      </c>
      <c r="M23" s="52">
        <v>1179</v>
      </c>
      <c r="N23" s="52">
        <v>1008</v>
      </c>
      <c r="O23" s="53">
        <f t="shared" si="3"/>
        <v>-0.14503816793893129</v>
      </c>
      <c r="P23" s="52" t="str">
        <f t="shared" si="4"/>
        <v>NEE</v>
      </c>
      <c r="Q23" s="54">
        <v>571</v>
      </c>
      <c r="R23" s="54">
        <v>437</v>
      </c>
      <c r="S23" s="52" t="str">
        <f t="shared" si="5"/>
        <v>NIET-PRIORITAIR</v>
      </c>
      <c r="T23" s="52" t="str">
        <f t="shared" si="6"/>
        <v>NIET-PRIORITAIR</v>
      </c>
    </row>
    <row r="24" spans="1:20" x14ac:dyDescent="0.3">
      <c r="A24" s="52" t="s">
        <v>63</v>
      </c>
      <c r="B24" s="52">
        <v>30</v>
      </c>
      <c r="C24" s="52" t="s">
        <v>74</v>
      </c>
      <c r="D24" s="52" t="s">
        <v>48</v>
      </c>
      <c r="E24" s="52" t="s">
        <v>48</v>
      </c>
      <c r="F24" s="52" t="s">
        <v>48</v>
      </c>
      <c r="G24" s="53">
        <v>0.97368421052631582</v>
      </c>
      <c r="H24" s="52" t="str">
        <f t="shared" si="0"/>
        <v>NEE</v>
      </c>
      <c r="I24" s="52">
        <v>1489</v>
      </c>
      <c r="J24" s="52">
        <v>1459</v>
      </c>
      <c r="K24" s="53">
        <f t="shared" si="1"/>
        <v>-2.0147750167897917E-2</v>
      </c>
      <c r="L24" s="52" t="str">
        <f t="shared" si="2"/>
        <v>NEE</v>
      </c>
      <c r="M24" s="52">
        <v>1386</v>
      </c>
      <c r="N24" s="52">
        <v>1213</v>
      </c>
      <c r="O24" s="53">
        <f t="shared" si="3"/>
        <v>-0.12481962481962482</v>
      </c>
      <c r="P24" s="52" t="str">
        <f t="shared" si="4"/>
        <v>NEE</v>
      </c>
      <c r="Q24" s="54">
        <v>500</v>
      </c>
      <c r="R24" s="54">
        <v>713</v>
      </c>
      <c r="S24" s="52" t="str">
        <f t="shared" si="5"/>
        <v>NIET-PRIORITAIR</v>
      </c>
      <c r="T24" s="52" t="str">
        <f t="shared" si="6"/>
        <v>NIET-PRIORITAIR</v>
      </c>
    </row>
    <row r="25" spans="1:20" x14ac:dyDescent="0.3">
      <c r="A25" s="52" t="s">
        <v>63</v>
      </c>
      <c r="B25" s="52">
        <v>31</v>
      </c>
      <c r="C25" s="52" t="s">
        <v>75</v>
      </c>
      <c r="D25" s="52" t="s">
        <v>65</v>
      </c>
      <c r="E25" s="52" t="s">
        <v>48</v>
      </c>
      <c r="F25" s="52" t="s">
        <v>48</v>
      </c>
      <c r="G25" s="53">
        <v>1</v>
      </c>
      <c r="H25" s="52" t="str">
        <f t="shared" si="0"/>
        <v>NEE</v>
      </c>
      <c r="I25" s="52">
        <v>1737</v>
      </c>
      <c r="J25" s="52">
        <v>1697</v>
      </c>
      <c r="K25" s="53">
        <f t="shared" si="1"/>
        <v>-2.3028209556706966E-2</v>
      </c>
      <c r="L25" s="52" t="str">
        <f t="shared" si="2"/>
        <v>NEE</v>
      </c>
      <c r="M25" s="52">
        <v>1632</v>
      </c>
      <c r="N25" s="52">
        <v>1437</v>
      </c>
      <c r="O25" s="53">
        <f t="shared" si="3"/>
        <v>-0.11948529411764706</v>
      </c>
      <c r="P25" s="52" t="str">
        <f t="shared" si="4"/>
        <v>NEE</v>
      </c>
      <c r="Q25" s="54">
        <v>1429</v>
      </c>
      <c r="R25" s="54">
        <v>8</v>
      </c>
      <c r="S25" s="52" t="str">
        <f t="shared" si="5"/>
        <v>NIET-PRIORITAIR</v>
      </c>
      <c r="T25" s="52" t="str">
        <f t="shared" si="6"/>
        <v>NIET-PRIORITAIR</v>
      </c>
    </row>
    <row r="26" spans="1:20" x14ac:dyDescent="0.3">
      <c r="A26" s="55" t="s">
        <v>63</v>
      </c>
      <c r="B26" s="55">
        <v>32</v>
      </c>
      <c r="C26" s="55" t="s">
        <v>76</v>
      </c>
      <c r="D26" s="55" t="s">
        <v>48</v>
      </c>
      <c r="E26" s="55" t="s">
        <v>48</v>
      </c>
      <c r="F26" s="55" t="s">
        <v>48</v>
      </c>
      <c r="G26" s="56">
        <v>0.73684210526315785</v>
      </c>
      <c r="H26" s="55" t="str">
        <f t="shared" si="0"/>
        <v>JA</v>
      </c>
      <c r="I26" s="55">
        <v>1250</v>
      </c>
      <c r="J26" s="55">
        <v>1156</v>
      </c>
      <c r="K26" s="56">
        <f t="shared" si="1"/>
        <v>-7.5200000000000003E-2</v>
      </c>
      <c r="L26" s="55" t="str">
        <f t="shared" si="2"/>
        <v>NEE</v>
      </c>
      <c r="M26" s="55">
        <v>1165</v>
      </c>
      <c r="N26" s="55">
        <v>939</v>
      </c>
      <c r="O26" s="56">
        <f t="shared" si="3"/>
        <v>-0.19399141630901287</v>
      </c>
      <c r="P26" s="55" t="str">
        <f t="shared" si="4"/>
        <v>NEE</v>
      </c>
      <c r="Q26" s="57">
        <v>714</v>
      </c>
      <c r="R26" s="57">
        <v>225</v>
      </c>
      <c r="S26" s="55" t="str">
        <f t="shared" si="5"/>
        <v>PRIORITAIR</v>
      </c>
      <c r="T26" s="55" t="str">
        <f t="shared" si="6"/>
        <v>PRIORITAIR</v>
      </c>
    </row>
    <row r="27" spans="1:20" x14ac:dyDescent="0.3">
      <c r="A27" s="52" t="s">
        <v>63</v>
      </c>
      <c r="B27" s="52">
        <v>33</v>
      </c>
      <c r="C27" s="52" t="s">
        <v>77</v>
      </c>
      <c r="D27" s="52" t="s">
        <v>65</v>
      </c>
      <c r="E27" s="52" t="s">
        <v>48</v>
      </c>
      <c r="F27" s="52" t="s">
        <v>48</v>
      </c>
      <c r="G27" s="53">
        <v>1</v>
      </c>
      <c r="H27" s="52" t="str">
        <f t="shared" si="0"/>
        <v>NEE</v>
      </c>
      <c r="I27" s="52">
        <v>1195</v>
      </c>
      <c r="J27" s="52">
        <v>1166</v>
      </c>
      <c r="K27" s="53">
        <f t="shared" si="1"/>
        <v>-2.4267782426778243E-2</v>
      </c>
      <c r="L27" s="52" t="str">
        <f t="shared" si="2"/>
        <v>NEE</v>
      </c>
      <c r="M27" s="52">
        <v>1117</v>
      </c>
      <c r="N27" s="52">
        <v>873</v>
      </c>
      <c r="O27" s="53">
        <f t="shared" si="3"/>
        <v>-0.21844225604297224</v>
      </c>
      <c r="P27" s="52" t="str">
        <f t="shared" si="4"/>
        <v>NEE</v>
      </c>
      <c r="Q27" s="54">
        <v>500</v>
      </c>
      <c r="R27" s="54">
        <v>373</v>
      </c>
      <c r="S27" s="52" t="str">
        <f t="shared" si="5"/>
        <v>NIET-PRIORITAIR</v>
      </c>
      <c r="T27" s="52" t="str">
        <f t="shared" si="6"/>
        <v>NIET-PRIORITAIR</v>
      </c>
    </row>
    <row r="28" spans="1:20" x14ac:dyDescent="0.3">
      <c r="A28" s="55" t="s">
        <v>78</v>
      </c>
      <c r="B28" s="55">
        <v>34</v>
      </c>
      <c r="C28" s="55" t="s">
        <v>79</v>
      </c>
      <c r="D28" s="55" t="s">
        <v>48</v>
      </c>
      <c r="E28" s="55" t="s">
        <v>48</v>
      </c>
      <c r="F28" s="55" t="s">
        <v>48</v>
      </c>
      <c r="G28" s="56">
        <v>0.63636363636363635</v>
      </c>
      <c r="H28" s="55" t="str">
        <f t="shared" si="0"/>
        <v>JA</v>
      </c>
      <c r="I28" s="55">
        <v>1262</v>
      </c>
      <c r="J28" s="55">
        <v>1291</v>
      </c>
      <c r="K28" s="56">
        <f t="shared" si="1"/>
        <v>2.2979397781299524E-2</v>
      </c>
      <c r="L28" s="55" t="str">
        <f t="shared" si="2"/>
        <v>NEE</v>
      </c>
      <c r="M28" s="55">
        <v>1176</v>
      </c>
      <c r="N28" s="55">
        <v>1099</v>
      </c>
      <c r="O28" s="56">
        <f t="shared" si="3"/>
        <v>-6.5476190476190479E-2</v>
      </c>
      <c r="P28" s="55" t="str">
        <f t="shared" si="4"/>
        <v>NEE</v>
      </c>
      <c r="Q28" s="57">
        <v>571</v>
      </c>
      <c r="R28" s="57">
        <v>528</v>
      </c>
      <c r="S28" s="55" t="str">
        <f t="shared" si="5"/>
        <v>PRIORITAIR</v>
      </c>
      <c r="T28" s="55" t="str">
        <f t="shared" si="6"/>
        <v>PRIORITAIR</v>
      </c>
    </row>
    <row r="29" spans="1:20" x14ac:dyDescent="0.3">
      <c r="A29" s="55" t="s">
        <v>78</v>
      </c>
      <c r="B29" s="55">
        <v>35</v>
      </c>
      <c r="C29" s="55" t="s">
        <v>80</v>
      </c>
      <c r="D29" s="55" t="s">
        <v>48</v>
      </c>
      <c r="E29" s="55" t="s">
        <v>48</v>
      </c>
      <c r="F29" s="55" t="s">
        <v>48</v>
      </c>
      <c r="G29" s="56">
        <v>0.81818181818181823</v>
      </c>
      <c r="H29" s="55" t="str">
        <f t="shared" si="0"/>
        <v>JA</v>
      </c>
      <c r="I29" s="55">
        <v>1211</v>
      </c>
      <c r="J29" s="55">
        <v>1120</v>
      </c>
      <c r="K29" s="56">
        <f t="shared" si="1"/>
        <v>-7.5144508670520235E-2</v>
      </c>
      <c r="L29" s="55" t="str">
        <f t="shared" si="2"/>
        <v>NEE</v>
      </c>
      <c r="M29" s="55">
        <v>1127</v>
      </c>
      <c r="N29" s="55">
        <v>940</v>
      </c>
      <c r="O29" s="56">
        <f t="shared" si="3"/>
        <v>-0.16592724046140195</v>
      </c>
      <c r="P29" s="55" t="str">
        <f t="shared" si="4"/>
        <v>NEE</v>
      </c>
      <c r="Q29" s="57">
        <v>714</v>
      </c>
      <c r="R29" s="57">
        <v>226</v>
      </c>
      <c r="S29" s="55" t="str">
        <f t="shared" si="5"/>
        <v>PRIORITAIR</v>
      </c>
      <c r="T29" s="55" t="str">
        <f t="shared" si="6"/>
        <v>PRIORITAIR</v>
      </c>
    </row>
    <row r="30" spans="1:20" x14ac:dyDescent="0.3">
      <c r="A30" s="52" t="s">
        <v>78</v>
      </c>
      <c r="B30" s="52">
        <v>36</v>
      </c>
      <c r="C30" s="52" t="s">
        <v>81</v>
      </c>
      <c r="D30" s="52" t="s">
        <v>48</v>
      </c>
      <c r="E30" s="52" t="s">
        <v>65</v>
      </c>
      <c r="F30" s="52" t="s">
        <v>48</v>
      </c>
      <c r="G30" s="53">
        <v>0.90909090909090906</v>
      </c>
      <c r="H30" s="52" t="str">
        <f t="shared" si="0"/>
        <v>NEE</v>
      </c>
      <c r="I30" s="52">
        <v>1243</v>
      </c>
      <c r="J30" s="52">
        <v>1141</v>
      </c>
      <c r="K30" s="53">
        <f t="shared" si="1"/>
        <v>-8.2059533386967018E-2</v>
      </c>
      <c r="L30" s="52" t="str">
        <f t="shared" si="2"/>
        <v>NEE</v>
      </c>
      <c r="M30" s="52">
        <v>1150</v>
      </c>
      <c r="N30" s="52">
        <v>966</v>
      </c>
      <c r="O30" s="53">
        <f t="shared" si="3"/>
        <v>-0.16</v>
      </c>
      <c r="P30" s="52" t="str">
        <f t="shared" si="4"/>
        <v>NEE</v>
      </c>
      <c r="Q30" s="54">
        <v>1071</v>
      </c>
      <c r="R30" s="54">
        <v>-105</v>
      </c>
      <c r="S30" s="52" t="str">
        <f t="shared" si="5"/>
        <v>NIET-PRIORITAIR</v>
      </c>
      <c r="T30" s="52" t="str">
        <f t="shared" si="6"/>
        <v>NIET-PRIORITAIR</v>
      </c>
    </row>
    <row r="31" spans="1:20" x14ac:dyDescent="0.3">
      <c r="A31" s="52" t="s">
        <v>78</v>
      </c>
      <c r="B31" s="52">
        <v>37</v>
      </c>
      <c r="C31" s="52" t="s">
        <v>82</v>
      </c>
      <c r="D31" s="52" t="s">
        <v>48</v>
      </c>
      <c r="E31" s="52" t="s">
        <v>48</v>
      </c>
      <c r="F31" s="52" t="s">
        <v>48</v>
      </c>
      <c r="G31" s="53">
        <v>1</v>
      </c>
      <c r="H31" s="52" t="str">
        <f t="shared" si="0"/>
        <v>NEE</v>
      </c>
      <c r="I31" s="52">
        <v>1324</v>
      </c>
      <c r="J31" s="52">
        <v>1198</v>
      </c>
      <c r="K31" s="53">
        <f t="shared" si="1"/>
        <v>-9.5166163141993956E-2</v>
      </c>
      <c r="L31" s="52" t="str">
        <f t="shared" si="2"/>
        <v>NEE</v>
      </c>
      <c r="M31" s="52">
        <v>1234</v>
      </c>
      <c r="N31" s="52">
        <v>1016</v>
      </c>
      <c r="O31" s="53">
        <f t="shared" si="3"/>
        <v>-0.1766612641815235</v>
      </c>
      <c r="P31" s="52" t="str">
        <f t="shared" si="4"/>
        <v>NEE</v>
      </c>
      <c r="Q31" s="54">
        <v>714</v>
      </c>
      <c r="R31" s="54">
        <v>302</v>
      </c>
      <c r="S31" s="52" t="str">
        <f t="shared" si="5"/>
        <v>NIET-PRIORITAIR</v>
      </c>
      <c r="T31" s="52" t="str">
        <f t="shared" si="6"/>
        <v>NIET-PRIORITAIR</v>
      </c>
    </row>
    <row r="32" spans="1:20" x14ac:dyDescent="0.3">
      <c r="A32" s="52" t="s">
        <v>83</v>
      </c>
      <c r="B32" s="52">
        <v>38</v>
      </c>
      <c r="C32" s="52" t="s">
        <v>84</v>
      </c>
      <c r="D32" s="52" t="s">
        <v>48</v>
      </c>
      <c r="E32" s="52" t="s">
        <v>65</v>
      </c>
      <c r="F32" s="52" t="s">
        <v>48</v>
      </c>
      <c r="G32" s="53">
        <v>1</v>
      </c>
      <c r="H32" s="52" t="str">
        <f t="shared" si="0"/>
        <v>NEE</v>
      </c>
      <c r="I32" s="52">
        <v>1365</v>
      </c>
      <c r="J32" s="52">
        <v>1251</v>
      </c>
      <c r="K32" s="53">
        <f t="shared" si="1"/>
        <v>-8.3516483516483511E-2</v>
      </c>
      <c r="L32" s="52" t="str">
        <f t="shared" si="2"/>
        <v>NEE</v>
      </c>
      <c r="M32" s="52">
        <v>1247</v>
      </c>
      <c r="N32" s="52">
        <v>1028</v>
      </c>
      <c r="O32" s="53">
        <f t="shared" si="3"/>
        <v>-0.17562149157979151</v>
      </c>
      <c r="P32" s="52" t="str">
        <f t="shared" si="4"/>
        <v>NEE</v>
      </c>
      <c r="Q32" s="54">
        <v>1286</v>
      </c>
      <c r="R32" s="54">
        <v>-258</v>
      </c>
      <c r="S32" s="52" t="str">
        <f t="shared" si="5"/>
        <v>NIET-PRIORITAIR</v>
      </c>
      <c r="T32" s="52" t="str">
        <f t="shared" si="6"/>
        <v>NIET-PRIORITAIR</v>
      </c>
    </row>
    <row r="33" spans="1:20" x14ac:dyDescent="0.3">
      <c r="A33" s="52" t="s">
        <v>78</v>
      </c>
      <c r="B33" s="52">
        <v>39</v>
      </c>
      <c r="C33" s="52" t="s">
        <v>85</v>
      </c>
      <c r="D33" s="52" t="s">
        <v>48</v>
      </c>
      <c r="E33" s="52" t="s">
        <v>48</v>
      </c>
      <c r="F33" s="52" t="s">
        <v>48</v>
      </c>
      <c r="G33" s="53">
        <v>0.96296296296296291</v>
      </c>
      <c r="H33" s="52" t="str">
        <f t="shared" si="0"/>
        <v>NEE</v>
      </c>
      <c r="I33" s="52">
        <v>1543</v>
      </c>
      <c r="J33" s="52">
        <v>1408</v>
      </c>
      <c r="K33" s="53">
        <f t="shared" si="1"/>
        <v>-8.7491898898250167E-2</v>
      </c>
      <c r="L33" s="52" t="str">
        <f t="shared" si="2"/>
        <v>NEE</v>
      </c>
      <c r="M33" s="52">
        <v>1433</v>
      </c>
      <c r="N33" s="52">
        <v>1136</v>
      </c>
      <c r="O33" s="53">
        <f t="shared" si="3"/>
        <v>-0.20725750174459176</v>
      </c>
      <c r="P33" s="52" t="str">
        <f t="shared" si="4"/>
        <v>NEE</v>
      </c>
      <c r="Q33" s="54">
        <v>500</v>
      </c>
      <c r="R33" s="54">
        <v>636</v>
      </c>
      <c r="S33" s="52" t="str">
        <f t="shared" si="5"/>
        <v>NIET-PRIORITAIR</v>
      </c>
      <c r="T33" s="52" t="str">
        <f t="shared" si="6"/>
        <v>NIET-PRIORITAIR</v>
      </c>
    </row>
    <row r="34" spans="1:20" x14ac:dyDescent="0.3">
      <c r="A34" s="55" t="s">
        <v>78</v>
      </c>
      <c r="B34" s="55">
        <v>40</v>
      </c>
      <c r="C34" s="55" t="s">
        <v>86</v>
      </c>
      <c r="D34" s="55" t="s">
        <v>65</v>
      </c>
      <c r="E34" s="55" t="s">
        <v>48</v>
      </c>
      <c r="F34" s="55" t="s">
        <v>48</v>
      </c>
      <c r="G34" s="56">
        <v>0.76923076923076927</v>
      </c>
      <c r="H34" s="55" t="str">
        <f t="shared" si="0"/>
        <v>JA</v>
      </c>
      <c r="I34" s="55">
        <v>1471</v>
      </c>
      <c r="J34" s="55">
        <v>1301</v>
      </c>
      <c r="K34" s="56">
        <f t="shared" si="1"/>
        <v>-0.11556764106050306</v>
      </c>
      <c r="L34" s="55" t="str">
        <f t="shared" si="2"/>
        <v>NEE</v>
      </c>
      <c r="M34" s="55">
        <v>1369</v>
      </c>
      <c r="N34" s="55">
        <v>1018</v>
      </c>
      <c r="O34" s="56">
        <f t="shared" si="3"/>
        <v>-0.25639152666179693</v>
      </c>
      <c r="P34" s="55" t="str">
        <f t="shared" si="4"/>
        <v>NEE</v>
      </c>
      <c r="Q34" s="57">
        <v>500</v>
      </c>
      <c r="R34" s="57">
        <v>518</v>
      </c>
      <c r="S34" s="55" t="str">
        <f t="shared" si="5"/>
        <v>PRIORITAIR</v>
      </c>
      <c r="T34" s="55" t="str">
        <f t="shared" si="6"/>
        <v>PRIORITAIR</v>
      </c>
    </row>
    <row r="35" spans="1:20" x14ac:dyDescent="0.3">
      <c r="A35" s="52" t="s">
        <v>78</v>
      </c>
      <c r="B35" s="52">
        <v>41</v>
      </c>
      <c r="C35" s="52" t="s">
        <v>87</v>
      </c>
      <c r="D35" s="52" t="s">
        <v>48</v>
      </c>
      <c r="E35" s="52" t="s">
        <v>48</v>
      </c>
      <c r="F35" s="52" t="s">
        <v>48</v>
      </c>
      <c r="G35" s="53">
        <v>1</v>
      </c>
      <c r="H35" s="52" t="str">
        <f t="shared" si="0"/>
        <v>NEE</v>
      </c>
      <c r="I35" s="52">
        <v>1726</v>
      </c>
      <c r="J35" s="52">
        <v>1455</v>
      </c>
      <c r="K35" s="53">
        <f t="shared" si="1"/>
        <v>-0.15701042873696408</v>
      </c>
      <c r="L35" s="52" t="str">
        <f t="shared" si="2"/>
        <v>NEE</v>
      </c>
      <c r="M35" s="52">
        <v>1609</v>
      </c>
      <c r="N35" s="52">
        <v>1187</v>
      </c>
      <c r="O35" s="53">
        <f t="shared" si="3"/>
        <v>-0.26227470478558113</v>
      </c>
      <c r="P35" s="52" t="str">
        <f t="shared" si="4"/>
        <v>NEE</v>
      </c>
      <c r="Q35" s="54">
        <v>571</v>
      </c>
      <c r="R35" s="54">
        <v>616</v>
      </c>
      <c r="S35" s="52" t="str">
        <f t="shared" si="5"/>
        <v>NIET-PRIORITAIR</v>
      </c>
      <c r="T35" s="52" t="str">
        <f t="shared" si="6"/>
        <v>NIET-PRIORITAIR</v>
      </c>
    </row>
    <row r="36" spans="1:20" x14ac:dyDescent="0.3">
      <c r="A36" s="52" t="s">
        <v>78</v>
      </c>
      <c r="B36" s="52">
        <v>42</v>
      </c>
      <c r="C36" s="52" t="s">
        <v>88</v>
      </c>
      <c r="D36" s="52" t="s">
        <v>48</v>
      </c>
      <c r="E36" s="52" t="s">
        <v>48</v>
      </c>
      <c r="F36" s="52" t="s">
        <v>48</v>
      </c>
      <c r="G36" s="53">
        <v>1</v>
      </c>
      <c r="H36" s="52" t="str">
        <f t="shared" ref="H36:H67" si="7">IF(G36&lt;90%, "JA", "NEE")</f>
        <v>NEE</v>
      </c>
      <c r="I36" s="52">
        <v>1302</v>
      </c>
      <c r="J36" s="52">
        <v>1137</v>
      </c>
      <c r="K36" s="53">
        <f t="shared" ref="K36:K67" si="8">(J36-I36)/I36</f>
        <v>-0.12672811059907835</v>
      </c>
      <c r="L36" s="52" t="str">
        <f t="shared" ref="L36:L67" si="9">IF(K36&gt;10%, "JA", "NEE")</f>
        <v>NEE</v>
      </c>
      <c r="M36" s="52">
        <v>1199</v>
      </c>
      <c r="N36" s="52">
        <v>893</v>
      </c>
      <c r="O36" s="53">
        <f t="shared" ref="O36:O67" si="10">(N36-M36)/M36</f>
        <v>-0.25521267723102586</v>
      </c>
      <c r="P36" s="52" t="str">
        <f t="shared" ref="P36:P67" si="11">IF(O36&gt;10%, "JA", "NEE")</f>
        <v>NEE</v>
      </c>
      <c r="Q36" s="54">
        <v>714</v>
      </c>
      <c r="R36" s="54">
        <v>179</v>
      </c>
      <c r="S36" s="52" t="str">
        <f t="shared" ref="S36:S67" si="12">IF(AND(F36="JA",OR(H36="JA",L36="JA")),"PRIORITAIR","NIET-PRIORITAIR")</f>
        <v>NIET-PRIORITAIR</v>
      </c>
      <c r="T36" s="52" t="str">
        <f t="shared" ref="T36:T67" si="13">IF(AND(F36="JA",OR(H36="JA",P36="JA")),"PRIORITAIR","NIET-PRIORITAIR")</f>
        <v>NIET-PRIORITAIR</v>
      </c>
    </row>
    <row r="37" spans="1:20" x14ac:dyDescent="0.3">
      <c r="A37" s="52" t="s">
        <v>78</v>
      </c>
      <c r="B37" s="52">
        <v>43</v>
      </c>
      <c r="C37" s="52" t="s">
        <v>89</v>
      </c>
      <c r="D37" s="52" t="s">
        <v>65</v>
      </c>
      <c r="E37" s="52" t="s">
        <v>48</v>
      </c>
      <c r="F37" s="52" t="s">
        <v>48</v>
      </c>
      <c r="G37" s="53">
        <v>1</v>
      </c>
      <c r="H37" s="52" t="str">
        <f t="shared" si="7"/>
        <v>NEE</v>
      </c>
      <c r="I37" s="52">
        <v>1360</v>
      </c>
      <c r="J37" s="52">
        <v>1187</v>
      </c>
      <c r="K37" s="53">
        <f t="shared" si="8"/>
        <v>-0.12720588235294117</v>
      </c>
      <c r="L37" s="52" t="str">
        <f t="shared" si="9"/>
        <v>NEE</v>
      </c>
      <c r="M37" s="52">
        <v>1256</v>
      </c>
      <c r="N37" s="52">
        <v>938</v>
      </c>
      <c r="O37" s="53">
        <f t="shared" si="10"/>
        <v>-0.25318471337579618</v>
      </c>
      <c r="P37" s="52" t="str">
        <f t="shared" si="11"/>
        <v>NEE</v>
      </c>
      <c r="Q37" s="54">
        <v>500</v>
      </c>
      <c r="R37" s="54">
        <v>438</v>
      </c>
      <c r="S37" s="52" t="str">
        <f t="shared" si="12"/>
        <v>NIET-PRIORITAIR</v>
      </c>
      <c r="T37" s="52" t="str">
        <f t="shared" si="13"/>
        <v>NIET-PRIORITAIR</v>
      </c>
    </row>
    <row r="38" spans="1:20" x14ac:dyDescent="0.3">
      <c r="A38" s="52" t="s">
        <v>78</v>
      </c>
      <c r="B38" s="52">
        <v>44</v>
      </c>
      <c r="C38" s="52" t="s">
        <v>90</v>
      </c>
      <c r="D38" s="52" t="s">
        <v>48</v>
      </c>
      <c r="E38" s="52" t="s">
        <v>48</v>
      </c>
      <c r="F38" s="52" t="s">
        <v>48</v>
      </c>
      <c r="G38" s="53">
        <v>0.9</v>
      </c>
      <c r="H38" s="52" t="str">
        <f t="shared" si="7"/>
        <v>NEE</v>
      </c>
      <c r="I38" s="52">
        <v>1586</v>
      </c>
      <c r="J38" s="52">
        <v>1385</v>
      </c>
      <c r="K38" s="53">
        <f t="shared" si="8"/>
        <v>-0.12673392181588902</v>
      </c>
      <c r="L38" s="52" t="str">
        <f t="shared" si="9"/>
        <v>NEE</v>
      </c>
      <c r="M38" s="52">
        <v>1460</v>
      </c>
      <c r="N38" s="52">
        <v>1092</v>
      </c>
      <c r="O38" s="53">
        <f t="shared" si="10"/>
        <v>-0.25205479452054796</v>
      </c>
      <c r="P38" s="52" t="str">
        <f t="shared" si="11"/>
        <v>NEE</v>
      </c>
      <c r="Q38" s="54">
        <v>714</v>
      </c>
      <c r="R38" s="54">
        <v>378</v>
      </c>
      <c r="S38" s="52" t="str">
        <f t="shared" si="12"/>
        <v>NIET-PRIORITAIR</v>
      </c>
      <c r="T38" s="52" t="str">
        <f t="shared" si="13"/>
        <v>NIET-PRIORITAIR</v>
      </c>
    </row>
    <row r="39" spans="1:20" x14ac:dyDescent="0.3">
      <c r="A39" s="52" t="s">
        <v>78</v>
      </c>
      <c r="B39" s="52">
        <v>45</v>
      </c>
      <c r="C39" s="52" t="s">
        <v>91</v>
      </c>
      <c r="D39" s="52" t="s">
        <v>48</v>
      </c>
      <c r="E39" s="52" t="s">
        <v>48</v>
      </c>
      <c r="F39" s="52" t="s">
        <v>48</v>
      </c>
      <c r="G39" s="53">
        <v>1</v>
      </c>
      <c r="H39" s="52" t="str">
        <f t="shared" si="7"/>
        <v>NEE</v>
      </c>
      <c r="I39" s="52">
        <v>1790</v>
      </c>
      <c r="J39" s="52">
        <v>1524</v>
      </c>
      <c r="K39" s="53">
        <f t="shared" si="8"/>
        <v>-0.14860335195530727</v>
      </c>
      <c r="L39" s="52" t="str">
        <f t="shared" si="9"/>
        <v>NEE</v>
      </c>
      <c r="M39" s="52">
        <v>1681</v>
      </c>
      <c r="N39" s="52">
        <v>1183</v>
      </c>
      <c r="O39" s="53">
        <f t="shared" si="10"/>
        <v>-0.29625223081499108</v>
      </c>
      <c r="P39" s="52" t="str">
        <f t="shared" si="11"/>
        <v>NEE</v>
      </c>
      <c r="Q39" s="54">
        <v>714</v>
      </c>
      <c r="R39" s="54">
        <v>469</v>
      </c>
      <c r="S39" s="52" t="str">
        <f t="shared" si="12"/>
        <v>NIET-PRIORITAIR</v>
      </c>
      <c r="T39" s="52" t="str">
        <f t="shared" si="13"/>
        <v>NIET-PRIORITAIR</v>
      </c>
    </row>
    <row r="40" spans="1:20" x14ac:dyDescent="0.3">
      <c r="A40" s="52" t="s">
        <v>78</v>
      </c>
      <c r="B40" s="52">
        <v>46</v>
      </c>
      <c r="C40" s="52" t="s">
        <v>92</v>
      </c>
      <c r="D40" s="52" t="s">
        <v>48</v>
      </c>
      <c r="E40" s="52" t="s">
        <v>48</v>
      </c>
      <c r="F40" s="52" t="s">
        <v>48</v>
      </c>
      <c r="G40" s="53">
        <v>0.91666666666666663</v>
      </c>
      <c r="H40" s="52" t="str">
        <f t="shared" si="7"/>
        <v>NEE</v>
      </c>
      <c r="I40" s="52">
        <v>1598</v>
      </c>
      <c r="J40" s="52">
        <v>1562</v>
      </c>
      <c r="K40" s="53">
        <f t="shared" si="8"/>
        <v>-2.2528160200250311E-2</v>
      </c>
      <c r="L40" s="52" t="str">
        <f t="shared" si="9"/>
        <v>NEE</v>
      </c>
      <c r="M40" s="52">
        <v>1501</v>
      </c>
      <c r="N40" s="52">
        <v>1193</v>
      </c>
      <c r="O40" s="53">
        <f t="shared" si="10"/>
        <v>-0.20519653564290474</v>
      </c>
      <c r="P40" s="52" t="str">
        <f t="shared" si="11"/>
        <v>NEE</v>
      </c>
      <c r="Q40" s="54">
        <v>429</v>
      </c>
      <c r="R40" s="54">
        <v>764</v>
      </c>
      <c r="S40" s="52" t="str">
        <f t="shared" si="12"/>
        <v>NIET-PRIORITAIR</v>
      </c>
      <c r="T40" s="52" t="str">
        <f t="shared" si="13"/>
        <v>NIET-PRIORITAIR</v>
      </c>
    </row>
    <row r="41" spans="1:20" x14ac:dyDescent="0.3">
      <c r="A41" s="55" t="s">
        <v>78</v>
      </c>
      <c r="B41" s="55">
        <v>47</v>
      </c>
      <c r="C41" s="55" t="s">
        <v>93</v>
      </c>
      <c r="D41" s="55" t="s">
        <v>48</v>
      </c>
      <c r="E41" s="55" t="s">
        <v>65</v>
      </c>
      <c r="F41" s="55" t="s">
        <v>48</v>
      </c>
      <c r="G41" s="56">
        <v>0.45454545454545453</v>
      </c>
      <c r="H41" s="55" t="str">
        <f t="shared" si="7"/>
        <v>JA</v>
      </c>
      <c r="I41" s="55">
        <v>2155</v>
      </c>
      <c r="J41" s="55">
        <v>1887</v>
      </c>
      <c r="K41" s="56">
        <f t="shared" si="8"/>
        <v>-0.12436194895591647</v>
      </c>
      <c r="L41" s="55" t="str">
        <f t="shared" si="9"/>
        <v>NEE</v>
      </c>
      <c r="M41" s="55">
        <v>2020</v>
      </c>
      <c r="N41" s="55">
        <v>1490</v>
      </c>
      <c r="O41" s="56">
        <f t="shared" si="10"/>
        <v>-0.26237623762376239</v>
      </c>
      <c r="P41" s="55" t="str">
        <f t="shared" si="11"/>
        <v>NEE</v>
      </c>
      <c r="Q41" s="57">
        <v>571</v>
      </c>
      <c r="R41" s="57">
        <v>919</v>
      </c>
      <c r="S41" s="55" t="str">
        <f t="shared" si="12"/>
        <v>PRIORITAIR</v>
      </c>
      <c r="T41" s="55" t="str">
        <f t="shared" si="13"/>
        <v>PRIORITAIR</v>
      </c>
    </row>
    <row r="42" spans="1:20" x14ac:dyDescent="0.3">
      <c r="A42" s="55" t="s">
        <v>78</v>
      </c>
      <c r="B42" s="55">
        <v>48</v>
      </c>
      <c r="C42" s="55" t="s">
        <v>94</v>
      </c>
      <c r="D42" s="55" t="s">
        <v>48</v>
      </c>
      <c r="E42" s="55" t="s">
        <v>48</v>
      </c>
      <c r="F42" s="55" t="s">
        <v>48</v>
      </c>
      <c r="G42" s="56">
        <v>0.375</v>
      </c>
      <c r="H42" s="55" t="str">
        <f t="shared" si="7"/>
        <v>JA</v>
      </c>
      <c r="I42" s="55">
        <v>1832</v>
      </c>
      <c r="J42" s="55">
        <v>1678</v>
      </c>
      <c r="K42" s="56">
        <f t="shared" si="8"/>
        <v>-8.4061135371179041E-2</v>
      </c>
      <c r="L42" s="55" t="str">
        <f t="shared" si="9"/>
        <v>NEE</v>
      </c>
      <c r="M42" s="55">
        <v>1711</v>
      </c>
      <c r="N42" s="55">
        <v>1321</v>
      </c>
      <c r="O42" s="56">
        <f t="shared" si="10"/>
        <v>-0.22793687901811807</v>
      </c>
      <c r="P42" s="55" t="str">
        <f t="shared" si="11"/>
        <v>NEE</v>
      </c>
      <c r="Q42" s="57">
        <v>714</v>
      </c>
      <c r="R42" s="57">
        <v>607</v>
      </c>
      <c r="S42" s="55" t="str">
        <f t="shared" si="12"/>
        <v>PRIORITAIR</v>
      </c>
      <c r="T42" s="55" t="str">
        <f t="shared" si="13"/>
        <v>PRIORITAIR</v>
      </c>
    </row>
    <row r="43" spans="1:20" x14ac:dyDescent="0.3">
      <c r="A43" s="52" t="s">
        <v>78</v>
      </c>
      <c r="B43" s="52">
        <v>49</v>
      </c>
      <c r="C43" s="52" t="s">
        <v>95</v>
      </c>
      <c r="D43" s="52" t="s">
        <v>48</v>
      </c>
      <c r="E43" s="52" t="s">
        <v>48</v>
      </c>
      <c r="F43" s="52" t="s">
        <v>48</v>
      </c>
      <c r="G43" s="53">
        <v>0.9285714285714286</v>
      </c>
      <c r="H43" s="52" t="str">
        <f t="shared" si="7"/>
        <v>NEE</v>
      </c>
      <c r="I43" s="52">
        <v>1566</v>
      </c>
      <c r="J43" s="52">
        <v>1413</v>
      </c>
      <c r="K43" s="53">
        <f t="shared" si="8"/>
        <v>-9.7701149425287362E-2</v>
      </c>
      <c r="L43" s="52" t="str">
        <f t="shared" si="9"/>
        <v>NEE</v>
      </c>
      <c r="M43" s="52">
        <v>1463</v>
      </c>
      <c r="N43" s="52">
        <v>1070</v>
      </c>
      <c r="O43" s="53">
        <f t="shared" si="10"/>
        <v>-0.26862611073137388</v>
      </c>
      <c r="P43" s="52" t="str">
        <f t="shared" si="11"/>
        <v>NEE</v>
      </c>
      <c r="Q43" s="54">
        <v>571</v>
      </c>
      <c r="R43" s="54">
        <v>499</v>
      </c>
      <c r="S43" s="52" t="str">
        <f t="shared" si="12"/>
        <v>NIET-PRIORITAIR</v>
      </c>
      <c r="T43" s="52" t="str">
        <f t="shared" si="13"/>
        <v>NIET-PRIORITAIR</v>
      </c>
    </row>
    <row r="44" spans="1:20" x14ac:dyDescent="0.3">
      <c r="A44" s="55" t="s">
        <v>78</v>
      </c>
      <c r="B44" s="55">
        <v>50</v>
      </c>
      <c r="C44" s="55" t="s">
        <v>96</v>
      </c>
      <c r="D44" s="55" t="s">
        <v>48</v>
      </c>
      <c r="E44" s="55" t="s">
        <v>48</v>
      </c>
      <c r="F44" s="55" t="s">
        <v>48</v>
      </c>
      <c r="G44" s="56">
        <v>0.8571428571428571</v>
      </c>
      <c r="H44" s="55" t="str">
        <f t="shared" si="7"/>
        <v>JA</v>
      </c>
      <c r="I44" s="55">
        <v>2009</v>
      </c>
      <c r="J44" s="55">
        <v>1713</v>
      </c>
      <c r="K44" s="56">
        <f t="shared" si="8"/>
        <v>-0.14733698357391736</v>
      </c>
      <c r="L44" s="55" t="str">
        <f t="shared" si="9"/>
        <v>NEE</v>
      </c>
      <c r="M44" s="55">
        <v>1878</v>
      </c>
      <c r="N44" s="55">
        <v>1317</v>
      </c>
      <c r="O44" s="56">
        <f t="shared" si="10"/>
        <v>-0.2987220447284345</v>
      </c>
      <c r="P44" s="55" t="str">
        <f t="shared" si="11"/>
        <v>NEE</v>
      </c>
      <c r="Q44" s="57">
        <v>1429</v>
      </c>
      <c r="R44" s="57">
        <v>-112</v>
      </c>
      <c r="S44" s="55" t="str">
        <f t="shared" si="12"/>
        <v>PRIORITAIR</v>
      </c>
      <c r="T44" s="55" t="str">
        <f t="shared" si="13"/>
        <v>PRIORITAIR</v>
      </c>
    </row>
    <row r="45" spans="1:20" x14ac:dyDescent="0.3">
      <c r="A45" s="52" t="s">
        <v>78</v>
      </c>
      <c r="B45" s="52">
        <v>51</v>
      </c>
      <c r="C45" s="52" t="s">
        <v>97</v>
      </c>
      <c r="D45" s="52" t="s">
        <v>48</v>
      </c>
      <c r="E45" s="52" t="s">
        <v>48</v>
      </c>
      <c r="F45" s="52" t="s">
        <v>48</v>
      </c>
      <c r="G45" s="53">
        <v>1</v>
      </c>
      <c r="H45" s="52" t="str">
        <f t="shared" si="7"/>
        <v>NEE</v>
      </c>
      <c r="I45" s="52">
        <v>1742</v>
      </c>
      <c r="J45" s="52">
        <v>1535</v>
      </c>
      <c r="K45" s="53">
        <f t="shared" si="8"/>
        <v>-0.11882893226176808</v>
      </c>
      <c r="L45" s="52" t="str">
        <f t="shared" si="9"/>
        <v>NEE</v>
      </c>
      <c r="M45" s="52">
        <v>1619</v>
      </c>
      <c r="N45" s="52">
        <v>1186</v>
      </c>
      <c r="O45" s="53">
        <f t="shared" si="10"/>
        <v>-0.26744904261890057</v>
      </c>
      <c r="P45" s="52" t="str">
        <f t="shared" si="11"/>
        <v>NEE</v>
      </c>
      <c r="Q45" s="54">
        <v>571</v>
      </c>
      <c r="R45" s="54">
        <v>615</v>
      </c>
      <c r="S45" s="52" t="str">
        <f t="shared" si="12"/>
        <v>NIET-PRIORITAIR</v>
      </c>
      <c r="T45" s="52" t="str">
        <f t="shared" si="13"/>
        <v>NIET-PRIORITAIR</v>
      </c>
    </row>
    <row r="46" spans="1:20" x14ac:dyDescent="0.3">
      <c r="A46" s="55" t="s">
        <v>78</v>
      </c>
      <c r="B46" s="55">
        <v>53</v>
      </c>
      <c r="C46" s="55" t="s">
        <v>98</v>
      </c>
      <c r="D46" s="55" t="s">
        <v>48</v>
      </c>
      <c r="E46" s="55" t="s">
        <v>48</v>
      </c>
      <c r="F46" s="55" t="s">
        <v>48</v>
      </c>
      <c r="G46" s="56">
        <v>0.75</v>
      </c>
      <c r="H46" s="55" t="str">
        <f t="shared" si="7"/>
        <v>JA</v>
      </c>
      <c r="I46" s="55">
        <v>1480</v>
      </c>
      <c r="J46" s="55">
        <v>1353</v>
      </c>
      <c r="K46" s="56">
        <f t="shared" si="8"/>
        <v>-8.5810810810810809E-2</v>
      </c>
      <c r="L46" s="55" t="str">
        <f t="shared" si="9"/>
        <v>NEE</v>
      </c>
      <c r="M46" s="55">
        <v>1371</v>
      </c>
      <c r="N46" s="55">
        <v>1025</v>
      </c>
      <c r="O46" s="56">
        <f t="shared" si="10"/>
        <v>-0.25237053245805979</v>
      </c>
      <c r="P46" s="55" t="str">
        <f t="shared" si="11"/>
        <v>NEE</v>
      </c>
      <c r="Q46" s="57">
        <v>500</v>
      </c>
      <c r="R46" s="57">
        <v>525</v>
      </c>
      <c r="S46" s="55" t="str">
        <f t="shared" si="12"/>
        <v>PRIORITAIR</v>
      </c>
      <c r="T46" s="55" t="str">
        <f t="shared" si="13"/>
        <v>PRIORITAIR</v>
      </c>
    </row>
    <row r="47" spans="1:20" x14ac:dyDescent="0.3">
      <c r="A47" s="55" t="s">
        <v>78</v>
      </c>
      <c r="B47" s="55">
        <v>54</v>
      </c>
      <c r="C47" s="55" t="s">
        <v>99</v>
      </c>
      <c r="D47" s="55" t="s">
        <v>48</v>
      </c>
      <c r="E47" s="55" t="s">
        <v>48</v>
      </c>
      <c r="F47" s="55" t="s">
        <v>48</v>
      </c>
      <c r="G47" s="56">
        <v>0.875</v>
      </c>
      <c r="H47" s="55" t="str">
        <f t="shared" si="7"/>
        <v>JA</v>
      </c>
      <c r="I47" s="55">
        <v>1565</v>
      </c>
      <c r="J47" s="55">
        <v>1439</v>
      </c>
      <c r="K47" s="56">
        <f t="shared" si="8"/>
        <v>-8.0511182108626192E-2</v>
      </c>
      <c r="L47" s="55" t="str">
        <f t="shared" si="9"/>
        <v>NEE</v>
      </c>
      <c r="M47" s="55">
        <v>1456</v>
      </c>
      <c r="N47" s="55">
        <v>1071</v>
      </c>
      <c r="O47" s="56">
        <f t="shared" si="10"/>
        <v>-0.26442307692307693</v>
      </c>
      <c r="P47" s="55" t="str">
        <f t="shared" si="11"/>
        <v>NEE</v>
      </c>
      <c r="Q47" s="57">
        <v>571</v>
      </c>
      <c r="R47" s="57">
        <v>500</v>
      </c>
      <c r="S47" s="55" t="str">
        <f t="shared" si="12"/>
        <v>PRIORITAIR</v>
      </c>
      <c r="T47" s="55" t="str">
        <f t="shared" si="13"/>
        <v>PRIORITAIR</v>
      </c>
    </row>
    <row r="48" spans="1:20" x14ac:dyDescent="0.3">
      <c r="A48" s="55" t="s">
        <v>78</v>
      </c>
      <c r="B48" s="55">
        <v>55</v>
      </c>
      <c r="C48" s="55" t="s">
        <v>100</v>
      </c>
      <c r="D48" s="55" t="s">
        <v>48</v>
      </c>
      <c r="E48" s="55" t="s">
        <v>48</v>
      </c>
      <c r="F48" s="55" t="s">
        <v>48</v>
      </c>
      <c r="G48" s="56">
        <v>0.83333333333333337</v>
      </c>
      <c r="H48" s="55" t="str">
        <f t="shared" si="7"/>
        <v>JA</v>
      </c>
      <c r="I48" s="55">
        <v>1503</v>
      </c>
      <c r="J48" s="55">
        <v>1374</v>
      </c>
      <c r="K48" s="56">
        <f t="shared" si="8"/>
        <v>-8.5828343313373259E-2</v>
      </c>
      <c r="L48" s="55" t="str">
        <f t="shared" si="9"/>
        <v>NEE</v>
      </c>
      <c r="M48" s="55">
        <v>1399</v>
      </c>
      <c r="N48" s="55">
        <v>999</v>
      </c>
      <c r="O48" s="56">
        <f t="shared" si="10"/>
        <v>-0.28591851322373124</v>
      </c>
      <c r="P48" s="55" t="str">
        <f t="shared" si="11"/>
        <v>NEE</v>
      </c>
      <c r="Q48" s="57">
        <v>500</v>
      </c>
      <c r="R48" s="57">
        <v>499</v>
      </c>
      <c r="S48" s="55" t="str">
        <f t="shared" si="12"/>
        <v>PRIORITAIR</v>
      </c>
      <c r="T48" s="55" t="str">
        <f t="shared" si="13"/>
        <v>PRIORITAIR</v>
      </c>
    </row>
    <row r="49" spans="1:20" x14ac:dyDescent="0.3">
      <c r="A49" s="52" t="s">
        <v>83</v>
      </c>
      <c r="B49" s="52">
        <v>57</v>
      </c>
      <c r="C49" s="52" t="s">
        <v>101</v>
      </c>
      <c r="D49" s="52" t="s">
        <v>48</v>
      </c>
      <c r="E49" s="52" t="s">
        <v>48</v>
      </c>
      <c r="F49" s="52" t="s">
        <v>48</v>
      </c>
      <c r="G49" s="53">
        <v>0.91428571428571426</v>
      </c>
      <c r="H49" s="52" t="str">
        <f t="shared" si="7"/>
        <v>NEE</v>
      </c>
      <c r="I49" s="52">
        <v>1800</v>
      </c>
      <c r="J49" s="52">
        <v>1766</v>
      </c>
      <c r="K49" s="53">
        <f t="shared" si="8"/>
        <v>-1.8888888888888889E-2</v>
      </c>
      <c r="L49" s="52" t="str">
        <f t="shared" si="9"/>
        <v>NEE</v>
      </c>
      <c r="M49" s="52">
        <v>1643</v>
      </c>
      <c r="N49" s="52">
        <v>1396</v>
      </c>
      <c r="O49" s="53">
        <f t="shared" si="10"/>
        <v>-0.15033475349969569</v>
      </c>
      <c r="P49" s="52" t="str">
        <f t="shared" si="11"/>
        <v>NEE</v>
      </c>
      <c r="Q49" s="54">
        <v>571</v>
      </c>
      <c r="R49" s="54">
        <v>825</v>
      </c>
      <c r="S49" s="52" t="str">
        <f t="shared" si="12"/>
        <v>NIET-PRIORITAIR</v>
      </c>
      <c r="T49" s="52" t="str">
        <f t="shared" si="13"/>
        <v>NIET-PRIORITAIR</v>
      </c>
    </row>
    <row r="50" spans="1:20" x14ac:dyDescent="0.3">
      <c r="A50" s="55" t="s">
        <v>83</v>
      </c>
      <c r="B50" s="55">
        <v>58</v>
      </c>
      <c r="C50" s="55" t="s">
        <v>102</v>
      </c>
      <c r="D50" s="55" t="s">
        <v>48</v>
      </c>
      <c r="E50" s="55" t="s">
        <v>48</v>
      </c>
      <c r="F50" s="55" t="s">
        <v>48</v>
      </c>
      <c r="G50" s="56">
        <v>0.61111111111111116</v>
      </c>
      <c r="H50" s="55" t="str">
        <f t="shared" si="7"/>
        <v>JA</v>
      </c>
      <c r="I50" s="55">
        <v>1825</v>
      </c>
      <c r="J50" s="55">
        <v>1640</v>
      </c>
      <c r="K50" s="56">
        <f t="shared" si="8"/>
        <v>-0.10136986301369863</v>
      </c>
      <c r="L50" s="55" t="str">
        <f t="shared" si="9"/>
        <v>NEE</v>
      </c>
      <c r="M50" s="55">
        <v>1687</v>
      </c>
      <c r="N50" s="55">
        <v>1353</v>
      </c>
      <c r="O50" s="56">
        <f t="shared" si="10"/>
        <v>-0.19798458802608179</v>
      </c>
      <c r="P50" s="55" t="str">
        <f t="shared" si="11"/>
        <v>NEE</v>
      </c>
      <c r="Q50" s="57">
        <v>571</v>
      </c>
      <c r="R50" s="57">
        <v>782</v>
      </c>
      <c r="S50" s="55" t="str">
        <f t="shared" si="12"/>
        <v>PRIORITAIR</v>
      </c>
      <c r="T50" s="55" t="str">
        <f t="shared" si="13"/>
        <v>PRIORITAIR</v>
      </c>
    </row>
    <row r="51" spans="1:20" x14ac:dyDescent="0.3">
      <c r="A51" s="55" t="s">
        <v>83</v>
      </c>
      <c r="B51" s="55">
        <v>60</v>
      </c>
      <c r="C51" s="55" t="s">
        <v>103</v>
      </c>
      <c r="D51" s="55" t="s">
        <v>48</v>
      </c>
      <c r="E51" s="55" t="s">
        <v>48</v>
      </c>
      <c r="F51" s="55" t="s">
        <v>48</v>
      </c>
      <c r="G51" s="56">
        <v>0.5</v>
      </c>
      <c r="H51" s="55" t="str">
        <f t="shared" si="7"/>
        <v>JA</v>
      </c>
      <c r="I51" s="55">
        <v>1747</v>
      </c>
      <c r="J51" s="55">
        <v>1528</v>
      </c>
      <c r="K51" s="56">
        <f t="shared" si="8"/>
        <v>-0.12535775615340583</v>
      </c>
      <c r="L51" s="55" t="str">
        <f t="shared" si="9"/>
        <v>NEE</v>
      </c>
      <c r="M51" s="55">
        <v>1625</v>
      </c>
      <c r="N51" s="55">
        <v>1234</v>
      </c>
      <c r="O51" s="56">
        <f t="shared" si="10"/>
        <v>-0.24061538461538462</v>
      </c>
      <c r="P51" s="55" t="str">
        <f t="shared" si="11"/>
        <v>NEE</v>
      </c>
      <c r="Q51" s="57">
        <v>571</v>
      </c>
      <c r="R51" s="57">
        <v>663</v>
      </c>
      <c r="S51" s="55" t="str">
        <f t="shared" si="12"/>
        <v>PRIORITAIR</v>
      </c>
      <c r="T51" s="55" t="str">
        <f t="shared" si="13"/>
        <v>PRIORITAIR</v>
      </c>
    </row>
    <row r="52" spans="1:20" x14ac:dyDescent="0.3">
      <c r="A52" s="55" t="s">
        <v>83</v>
      </c>
      <c r="B52" s="55">
        <v>61</v>
      </c>
      <c r="C52" s="55" t="s">
        <v>104</v>
      </c>
      <c r="D52" s="55" t="s">
        <v>48</v>
      </c>
      <c r="E52" s="55" t="s">
        <v>48</v>
      </c>
      <c r="F52" s="55" t="s">
        <v>48</v>
      </c>
      <c r="G52" s="56">
        <v>0.89473684210526316</v>
      </c>
      <c r="H52" s="55" t="str">
        <f t="shared" si="7"/>
        <v>JA</v>
      </c>
      <c r="I52" s="55">
        <v>2061</v>
      </c>
      <c r="J52" s="55">
        <v>1920</v>
      </c>
      <c r="K52" s="56">
        <f t="shared" si="8"/>
        <v>-6.8413391557496359E-2</v>
      </c>
      <c r="L52" s="55" t="str">
        <f t="shared" si="9"/>
        <v>NEE</v>
      </c>
      <c r="M52" s="55">
        <v>1910</v>
      </c>
      <c r="N52" s="55">
        <v>1456</v>
      </c>
      <c r="O52" s="56">
        <f t="shared" si="10"/>
        <v>-0.23769633507853402</v>
      </c>
      <c r="P52" s="55" t="str">
        <f t="shared" si="11"/>
        <v>NEE</v>
      </c>
      <c r="Q52" s="57">
        <v>500</v>
      </c>
      <c r="R52" s="57">
        <v>956</v>
      </c>
      <c r="S52" s="55" t="str">
        <f t="shared" si="12"/>
        <v>PRIORITAIR</v>
      </c>
      <c r="T52" s="55" t="str">
        <f t="shared" si="13"/>
        <v>PRIORITAIR</v>
      </c>
    </row>
    <row r="53" spans="1:20" x14ac:dyDescent="0.3">
      <c r="A53" s="55" t="s">
        <v>83</v>
      </c>
      <c r="B53" s="55">
        <v>62</v>
      </c>
      <c r="C53" s="55" t="s">
        <v>105</v>
      </c>
      <c r="D53" s="55" t="s">
        <v>48</v>
      </c>
      <c r="E53" s="55" t="s">
        <v>48</v>
      </c>
      <c r="F53" s="55" t="s">
        <v>48</v>
      </c>
      <c r="G53" s="56">
        <v>0.88235294117647056</v>
      </c>
      <c r="H53" s="55" t="str">
        <f t="shared" si="7"/>
        <v>JA</v>
      </c>
      <c r="I53" s="55">
        <v>1908</v>
      </c>
      <c r="J53" s="55">
        <v>1732</v>
      </c>
      <c r="K53" s="56">
        <f t="shared" si="8"/>
        <v>-9.2243186582809222E-2</v>
      </c>
      <c r="L53" s="55" t="str">
        <f t="shared" si="9"/>
        <v>NEE</v>
      </c>
      <c r="M53" s="55">
        <v>1775</v>
      </c>
      <c r="N53" s="55">
        <v>1274</v>
      </c>
      <c r="O53" s="56">
        <f t="shared" si="10"/>
        <v>-0.28225352112676055</v>
      </c>
      <c r="P53" s="55" t="str">
        <f t="shared" si="11"/>
        <v>NEE</v>
      </c>
      <c r="Q53" s="57">
        <v>714</v>
      </c>
      <c r="R53" s="57">
        <v>560</v>
      </c>
      <c r="S53" s="55" t="str">
        <f t="shared" si="12"/>
        <v>PRIORITAIR</v>
      </c>
      <c r="T53" s="55" t="str">
        <f t="shared" si="13"/>
        <v>PRIORITAIR</v>
      </c>
    </row>
    <row r="54" spans="1:20" x14ac:dyDescent="0.3">
      <c r="A54" s="52" t="s">
        <v>83</v>
      </c>
      <c r="B54" s="52">
        <v>63</v>
      </c>
      <c r="C54" s="52" t="s">
        <v>106</v>
      </c>
      <c r="D54" s="52" t="s">
        <v>48</v>
      </c>
      <c r="E54" s="52" t="s">
        <v>48</v>
      </c>
      <c r="F54" s="52" t="s">
        <v>48</v>
      </c>
      <c r="G54" s="53">
        <v>1</v>
      </c>
      <c r="H54" s="52" t="str">
        <f t="shared" si="7"/>
        <v>NEE</v>
      </c>
      <c r="I54" s="52">
        <v>2104</v>
      </c>
      <c r="J54" s="52">
        <v>1963</v>
      </c>
      <c r="K54" s="53">
        <f t="shared" si="8"/>
        <v>-6.7015209125475289E-2</v>
      </c>
      <c r="L54" s="52" t="str">
        <f t="shared" si="9"/>
        <v>NEE</v>
      </c>
      <c r="M54" s="52">
        <v>1953</v>
      </c>
      <c r="N54" s="52">
        <v>1457</v>
      </c>
      <c r="O54" s="53">
        <f t="shared" si="10"/>
        <v>-0.25396825396825395</v>
      </c>
      <c r="P54" s="52" t="str">
        <f t="shared" si="11"/>
        <v>NEE</v>
      </c>
      <c r="Q54" s="54">
        <v>1429</v>
      </c>
      <c r="R54" s="54">
        <v>28</v>
      </c>
      <c r="S54" s="52" t="str">
        <f t="shared" si="12"/>
        <v>NIET-PRIORITAIR</v>
      </c>
      <c r="T54" s="52" t="str">
        <f t="shared" si="13"/>
        <v>NIET-PRIORITAIR</v>
      </c>
    </row>
    <row r="55" spans="1:20" x14ac:dyDescent="0.3">
      <c r="A55" s="52" t="s">
        <v>83</v>
      </c>
      <c r="B55" s="52">
        <v>64</v>
      </c>
      <c r="C55" s="52" t="s">
        <v>107</v>
      </c>
      <c r="D55" s="52" t="s">
        <v>65</v>
      </c>
      <c r="E55" s="52" t="s">
        <v>48</v>
      </c>
      <c r="F55" s="52" t="s">
        <v>48</v>
      </c>
      <c r="G55" s="53">
        <v>1</v>
      </c>
      <c r="H55" s="52" t="str">
        <f t="shared" si="7"/>
        <v>NEE</v>
      </c>
      <c r="I55" s="52">
        <v>1583</v>
      </c>
      <c r="J55" s="52">
        <v>1581</v>
      </c>
      <c r="K55" s="53">
        <f t="shared" si="8"/>
        <v>-1.2634238787113076E-3</v>
      </c>
      <c r="L55" s="52" t="str">
        <f t="shared" si="9"/>
        <v>NEE</v>
      </c>
      <c r="M55" s="52">
        <v>1465</v>
      </c>
      <c r="N55" s="52">
        <v>1125</v>
      </c>
      <c r="O55" s="53">
        <f t="shared" si="10"/>
        <v>-0.23208191126279865</v>
      </c>
      <c r="P55" s="52" t="str">
        <f t="shared" si="11"/>
        <v>NEE</v>
      </c>
      <c r="Q55" s="54">
        <v>500</v>
      </c>
      <c r="R55" s="54">
        <v>625</v>
      </c>
      <c r="S55" s="52" t="str">
        <f t="shared" si="12"/>
        <v>NIET-PRIORITAIR</v>
      </c>
      <c r="T55" s="52" t="str">
        <f t="shared" si="13"/>
        <v>NIET-PRIORITAIR</v>
      </c>
    </row>
    <row r="56" spans="1:20" x14ac:dyDescent="0.3">
      <c r="A56" s="55" t="s">
        <v>108</v>
      </c>
      <c r="B56" s="55">
        <v>65</v>
      </c>
      <c r="C56" s="55" t="s">
        <v>109</v>
      </c>
      <c r="D56" s="55" t="s">
        <v>48</v>
      </c>
      <c r="E56" s="55" t="s">
        <v>48</v>
      </c>
      <c r="F56" s="55" t="s">
        <v>48</v>
      </c>
      <c r="G56" s="56">
        <v>0.1875</v>
      </c>
      <c r="H56" s="55" t="str">
        <f t="shared" si="7"/>
        <v>JA</v>
      </c>
      <c r="I56" s="55">
        <v>1416</v>
      </c>
      <c r="J56" s="55">
        <v>1290</v>
      </c>
      <c r="K56" s="56">
        <f t="shared" si="8"/>
        <v>-8.8983050847457626E-2</v>
      </c>
      <c r="L56" s="55" t="str">
        <f t="shared" si="9"/>
        <v>NEE</v>
      </c>
      <c r="M56" s="55">
        <v>1286</v>
      </c>
      <c r="N56" s="55">
        <v>1028</v>
      </c>
      <c r="O56" s="56">
        <f t="shared" si="10"/>
        <v>-0.20062208398133749</v>
      </c>
      <c r="P56" s="55" t="str">
        <f t="shared" si="11"/>
        <v>NEE</v>
      </c>
      <c r="Q56" s="57">
        <v>714</v>
      </c>
      <c r="R56" s="57">
        <v>314</v>
      </c>
      <c r="S56" s="55" t="str">
        <f t="shared" si="12"/>
        <v>PRIORITAIR</v>
      </c>
      <c r="T56" s="55" t="str">
        <f t="shared" si="13"/>
        <v>PRIORITAIR</v>
      </c>
    </row>
    <row r="57" spans="1:20" x14ac:dyDescent="0.3">
      <c r="A57" s="52" t="s">
        <v>83</v>
      </c>
      <c r="B57" s="52">
        <v>69</v>
      </c>
      <c r="C57" s="52" t="s">
        <v>110</v>
      </c>
      <c r="D57" s="52" t="s">
        <v>48</v>
      </c>
      <c r="E57" s="52" t="s">
        <v>65</v>
      </c>
      <c r="F57" s="52" t="s">
        <v>48</v>
      </c>
      <c r="G57" s="53">
        <v>1</v>
      </c>
      <c r="H57" s="52" t="str">
        <f t="shared" si="7"/>
        <v>NEE</v>
      </c>
      <c r="I57" s="52">
        <v>1424</v>
      </c>
      <c r="J57" s="52">
        <v>1408</v>
      </c>
      <c r="K57" s="53">
        <f t="shared" si="8"/>
        <v>-1.1235955056179775E-2</v>
      </c>
      <c r="L57" s="52" t="str">
        <f t="shared" si="9"/>
        <v>NEE</v>
      </c>
      <c r="M57" s="52">
        <v>1282</v>
      </c>
      <c r="N57" s="52">
        <v>1108</v>
      </c>
      <c r="O57" s="53">
        <f t="shared" si="10"/>
        <v>-0.1357254290171607</v>
      </c>
      <c r="P57" s="52" t="str">
        <f t="shared" si="11"/>
        <v>NEE</v>
      </c>
      <c r="Q57" s="54">
        <v>1071</v>
      </c>
      <c r="R57" s="54">
        <v>37</v>
      </c>
      <c r="S57" s="52" t="str">
        <f t="shared" si="12"/>
        <v>NIET-PRIORITAIR</v>
      </c>
      <c r="T57" s="52" t="str">
        <f t="shared" si="13"/>
        <v>NIET-PRIORITAIR</v>
      </c>
    </row>
    <row r="58" spans="1:20" x14ac:dyDescent="0.3">
      <c r="A58" s="55" t="s">
        <v>83</v>
      </c>
      <c r="B58" s="55">
        <v>70</v>
      </c>
      <c r="C58" s="55" t="s">
        <v>111</v>
      </c>
      <c r="D58" s="55" t="s">
        <v>48</v>
      </c>
      <c r="E58" s="55" t="s">
        <v>65</v>
      </c>
      <c r="F58" s="55" t="s">
        <v>48</v>
      </c>
      <c r="G58" s="56">
        <v>0.8</v>
      </c>
      <c r="H58" s="55" t="str">
        <f t="shared" si="7"/>
        <v>JA</v>
      </c>
      <c r="I58" s="55">
        <v>1763</v>
      </c>
      <c r="J58" s="55">
        <v>1756</v>
      </c>
      <c r="K58" s="56">
        <f t="shared" si="8"/>
        <v>-3.9705048213272828E-3</v>
      </c>
      <c r="L58" s="55" t="str">
        <f t="shared" si="9"/>
        <v>NEE</v>
      </c>
      <c r="M58" s="55">
        <v>1627</v>
      </c>
      <c r="N58" s="55">
        <v>1544</v>
      </c>
      <c r="O58" s="56">
        <f t="shared" si="10"/>
        <v>-5.1014136447449294E-2</v>
      </c>
      <c r="P58" s="55" t="str">
        <f t="shared" si="11"/>
        <v>NEE</v>
      </c>
      <c r="Q58" s="57">
        <v>1143</v>
      </c>
      <c r="R58" s="57">
        <v>401</v>
      </c>
      <c r="S58" s="55" t="str">
        <f t="shared" si="12"/>
        <v>PRIORITAIR</v>
      </c>
      <c r="T58" s="55" t="str">
        <f t="shared" si="13"/>
        <v>PRIORITAIR</v>
      </c>
    </row>
    <row r="59" spans="1:20" x14ac:dyDescent="0.3">
      <c r="A59" s="52" t="s">
        <v>83</v>
      </c>
      <c r="B59" s="52">
        <v>71</v>
      </c>
      <c r="C59" s="52" t="s">
        <v>112</v>
      </c>
      <c r="D59" s="52" t="s">
        <v>48</v>
      </c>
      <c r="E59" s="52" t="s">
        <v>65</v>
      </c>
      <c r="F59" s="52" t="s">
        <v>48</v>
      </c>
      <c r="G59" s="53">
        <v>1</v>
      </c>
      <c r="H59" s="52" t="str">
        <f t="shared" si="7"/>
        <v>NEE</v>
      </c>
      <c r="I59" s="52">
        <v>1275</v>
      </c>
      <c r="J59" s="52">
        <v>1231</v>
      </c>
      <c r="K59" s="53">
        <f t="shared" si="8"/>
        <v>-3.4509803921568626E-2</v>
      </c>
      <c r="L59" s="52" t="str">
        <f t="shared" si="9"/>
        <v>NEE</v>
      </c>
      <c r="M59" s="52">
        <v>1161</v>
      </c>
      <c r="N59" s="52">
        <v>1041</v>
      </c>
      <c r="O59" s="53">
        <f t="shared" si="10"/>
        <v>-0.10335917312661498</v>
      </c>
      <c r="P59" s="52" t="str">
        <f t="shared" si="11"/>
        <v>NEE</v>
      </c>
      <c r="Q59" s="54">
        <v>1286</v>
      </c>
      <c r="R59" s="54">
        <v>-245</v>
      </c>
      <c r="S59" s="52" t="str">
        <f t="shared" si="12"/>
        <v>NIET-PRIORITAIR</v>
      </c>
      <c r="T59" s="52" t="str">
        <f t="shared" si="13"/>
        <v>NIET-PRIORITAIR</v>
      </c>
    </row>
    <row r="60" spans="1:20" x14ac:dyDescent="0.3">
      <c r="A60" s="55" t="s">
        <v>108</v>
      </c>
      <c r="B60" s="55">
        <v>81</v>
      </c>
      <c r="C60" s="55" t="s">
        <v>113</v>
      </c>
      <c r="D60" s="55" t="s">
        <v>48</v>
      </c>
      <c r="E60" s="55" t="s">
        <v>65</v>
      </c>
      <c r="F60" s="55" t="s">
        <v>48</v>
      </c>
      <c r="G60" s="56">
        <v>0.5</v>
      </c>
      <c r="H60" s="55" t="str">
        <f t="shared" si="7"/>
        <v>JA</v>
      </c>
      <c r="I60" s="55">
        <v>2031</v>
      </c>
      <c r="J60" s="55">
        <v>1912</v>
      </c>
      <c r="K60" s="56">
        <f t="shared" si="8"/>
        <v>-5.8591826686361398E-2</v>
      </c>
      <c r="L60" s="55" t="str">
        <f t="shared" si="9"/>
        <v>NEE</v>
      </c>
      <c r="M60" s="55">
        <v>1885</v>
      </c>
      <c r="N60" s="55">
        <v>1648</v>
      </c>
      <c r="O60" s="56">
        <f t="shared" si="10"/>
        <v>-0.12572944297082228</v>
      </c>
      <c r="P60" s="55" t="str">
        <f t="shared" si="11"/>
        <v>NEE</v>
      </c>
      <c r="Q60" s="57">
        <v>1857</v>
      </c>
      <c r="R60" s="57">
        <v>-209</v>
      </c>
      <c r="S60" s="55" t="str">
        <f t="shared" si="12"/>
        <v>PRIORITAIR</v>
      </c>
      <c r="T60" s="55" t="str">
        <f t="shared" si="13"/>
        <v>PRIORITAIR</v>
      </c>
    </row>
    <row r="61" spans="1:20" x14ac:dyDescent="0.3">
      <c r="A61" s="52" t="s">
        <v>108</v>
      </c>
      <c r="B61" s="52">
        <v>82</v>
      </c>
      <c r="C61" s="52" t="s">
        <v>114</v>
      </c>
      <c r="D61" s="52" t="s">
        <v>48</v>
      </c>
      <c r="E61" s="52" t="s">
        <v>65</v>
      </c>
      <c r="F61" s="52" t="s">
        <v>48</v>
      </c>
      <c r="G61" s="53">
        <v>1</v>
      </c>
      <c r="H61" s="52" t="str">
        <f t="shared" si="7"/>
        <v>NEE</v>
      </c>
      <c r="I61" s="52">
        <v>1406</v>
      </c>
      <c r="J61" s="52">
        <v>1321</v>
      </c>
      <c r="K61" s="53">
        <f t="shared" si="8"/>
        <v>-6.0455192034139404E-2</v>
      </c>
      <c r="L61" s="52" t="str">
        <f t="shared" si="9"/>
        <v>NEE</v>
      </c>
      <c r="M61" s="52">
        <v>1303</v>
      </c>
      <c r="N61" s="52">
        <v>1151</v>
      </c>
      <c r="O61" s="53">
        <f t="shared" si="10"/>
        <v>-0.11665387567152724</v>
      </c>
      <c r="P61" s="52" t="str">
        <f t="shared" si="11"/>
        <v>NEE</v>
      </c>
      <c r="Q61" s="54">
        <v>1286</v>
      </c>
      <c r="R61" s="54">
        <v>-135</v>
      </c>
      <c r="S61" s="52" t="str">
        <f t="shared" si="12"/>
        <v>NIET-PRIORITAIR</v>
      </c>
      <c r="T61" s="52" t="str">
        <f t="shared" si="13"/>
        <v>NIET-PRIORITAIR</v>
      </c>
    </row>
    <row r="62" spans="1:20" x14ac:dyDescent="0.3">
      <c r="A62" s="52" t="s">
        <v>108</v>
      </c>
      <c r="B62" s="52">
        <v>83</v>
      </c>
      <c r="C62" s="52" t="s">
        <v>115</v>
      </c>
      <c r="D62" s="52" t="s">
        <v>48</v>
      </c>
      <c r="E62" s="52" t="s">
        <v>48</v>
      </c>
      <c r="F62" s="52" t="s">
        <v>48</v>
      </c>
      <c r="G62" s="53">
        <v>1</v>
      </c>
      <c r="H62" s="52" t="str">
        <f t="shared" si="7"/>
        <v>NEE</v>
      </c>
      <c r="I62" s="52">
        <v>1366</v>
      </c>
      <c r="J62" s="52">
        <v>1221</v>
      </c>
      <c r="K62" s="53">
        <f t="shared" si="8"/>
        <v>-0.1061493411420205</v>
      </c>
      <c r="L62" s="52" t="str">
        <f t="shared" si="9"/>
        <v>NEE</v>
      </c>
      <c r="M62" s="52">
        <v>1275</v>
      </c>
      <c r="N62" s="52">
        <v>1057</v>
      </c>
      <c r="O62" s="53">
        <f t="shared" si="10"/>
        <v>-0.17098039215686275</v>
      </c>
      <c r="P62" s="52" t="str">
        <f t="shared" si="11"/>
        <v>NEE</v>
      </c>
      <c r="Q62" s="54">
        <v>714</v>
      </c>
      <c r="R62" s="54">
        <v>343</v>
      </c>
      <c r="S62" s="52" t="str">
        <f t="shared" si="12"/>
        <v>NIET-PRIORITAIR</v>
      </c>
      <c r="T62" s="52" t="str">
        <f t="shared" si="13"/>
        <v>NIET-PRIORITAIR</v>
      </c>
    </row>
    <row r="63" spans="1:20" x14ac:dyDescent="0.3">
      <c r="A63" s="52" t="s">
        <v>49</v>
      </c>
      <c r="B63" s="52">
        <v>84</v>
      </c>
      <c r="C63" s="52" t="s">
        <v>116</v>
      </c>
      <c r="D63" s="52" t="s">
        <v>48</v>
      </c>
      <c r="E63" s="52" t="s">
        <v>48</v>
      </c>
      <c r="F63" s="52" t="s">
        <v>48</v>
      </c>
      <c r="G63" s="53">
        <v>1</v>
      </c>
      <c r="H63" s="52" t="str">
        <f t="shared" si="7"/>
        <v>NEE</v>
      </c>
      <c r="I63" s="52">
        <v>1020</v>
      </c>
      <c r="J63" s="52">
        <v>989</v>
      </c>
      <c r="K63" s="53">
        <f t="shared" si="8"/>
        <v>-3.0392156862745098E-2</v>
      </c>
      <c r="L63" s="52" t="str">
        <f t="shared" si="9"/>
        <v>NEE</v>
      </c>
      <c r="M63" s="52">
        <v>957</v>
      </c>
      <c r="N63" s="52">
        <v>844</v>
      </c>
      <c r="O63" s="53">
        <f t="shared" si="10"/>
        <v>-0.1180773249738767</v>
      </c>
      <c r="P63" s="52" t="str">
        <f t="shared" si="11"/>
        <v>NEE</v>
      </c>
      <c r="Q63" s="54">
        <v>714</v>
      </c>
      <c r="R63" s="54">
        <v>130</v>
      </c>
      <c r="S63" s="52" t="str">
        <f t="shared" si="12"/>
        <v>NIET-PRIORITAIR</v>
      </c>
      <c r="T63" s="52" t="str">
        <f t="shared" si="13"/>
        <v>NIET-PRIORITAIR</v>
      </c>
    </row>
    <row r="64" spans="1:20" x14ac:dyDescent="0.3">
      <c r="A64" s="55" t="s">
        <v>49</v>
      </c>
      <c r="B64" s="55">
        <v>85</v>
      </c>
      <c r="C64" s="55" t="s">
        <v>117</v>
      </c>
      <c r="D64" s="55" t="s">
        <v>48</v>
      </c>
      <c r="E64" s="55" t="s">
        <v>48</v>
      </c>
      <c r="F64" s="55" t="s">
        <v>48</v>
      </c>
      <c r="G64" s="56">
        <v>0.66666666666666663</v>
      </c>
      <c r="H64" s="55" t="str">
        <f t="shared" si="7"/>
        <v>JA</v>
      </c>
      <c r="I64" s="55">
        <v>995</v>
      </c>
      <c r="J64" s="55">
        <v>996</v>
      </c>
      <c r="K64" s="56">
        <f t="shared" si="8"/>
        <v>1.0050251256281408E-3</v>
      </c>
      <c r="L64" s="55" t="str">
        <f t="shared" si="9"/>
        <v>NEE</v>
      </c>
      <c r="M64" s="55">
        <v>928</v>
      </c>
      <c r="N64" s="55">
        <v>845</v>
      </c>
      <c r="O64" s="56">
        <f t="shared" si="10"/>
        <v>-8.9439655172413798E-2</v>
      </c>
      <c r="P64" s="55" t="str">
        <f t="shared" si="11"/>
        <v>NEE</v>
      </c>
      <c r="Q64" s="57">
        <v>714</v>
      </c>
      <c r="R64" s="57">
        <v>131</v>
      </c>
      <c r="S64" s="55" t="str">
        <f t="shared" si="12"/>
        <v>PRIORITAIR</v>
      </c>
      <c r="T64" s="55" t="str">
        <f t="shared" si="13"/>
        <v>PRIORITAIR</v>
      </c>
    </row>
    <row r="65" spans="1:20" x14ac:dyDescent="0.3">
      <c r="A65" s="55" t="s">
        <v>49</v>
      </c>
      <c r="B65" s="55">
        <v>86</v>
      </c>
      <c r="C65" s="55" t="s">
        <v>118</v>
      </c>
      <c r="D65" s="55" t="s">
        <v>48</v>
      </c>
      <c r="E65" s="55" t="s">
        <v>48</v>
      </c>
      <c r="F65" s="55" t="s">
        <v>48</v>
      </c>
      <c r="G65" s="56">
        <v>0.5</v>
      </c>
      <c r="H65" s="55" t="str">
        <f t="shared" si="7"/>
        <v>JA</v>
      </c>
      <c r="I65" s="55">
        <v>1164</v>
      </c>
      <c r="J65" s="55">
        <v>1215</v>
      </c>
      <c r="K65" s="56">
        <f t="shared" si="8"/>
        <v>4.3814432989690719E-2</v>
      </c>
      <c r="L65" s="55" t="str">
        <f t="shared" si="9"/>
        <v>NEE</v>
      </c>
      <c r="M65" s="55">
        <v>1087</v>
      </c>
      <c r="N65" s="55">
        <v>1031</v>
      </c>
      <c r="O65" s="56">
        <f t="shared" si="10"/>
        <v>-5.1517939282428704E-2</v>
      </c>
      <c r="P65" s="55" t="str">
        <f t="shared" si="11"/>
        <v>NEE</v>
      </c>
      <c r="Q65" s="57">
        <v>714</v>
      </c>
      <c r="R65" s="57">
        <v>317</v>
      </c>
      <c r="S65" s="55" t="str">
        <f t="shared" si="12"/>
        <v>PRIORITAIR</v>
      </c>
      <c r="T65" s="55" t="str">
        <f t="shared" si="13"/>
        <v>PRIORITAIR</v>
      </c>
    </row>
    <row r="66" spans="1:20" x14ac:dyDescent="0.3">
      <c r="A66" s="52" t="s">
        <v>49</v>
      </c>
      <c r="B66" s="52">
        <v>87</v>
      </c>
      <c r="C66" s="52" t="s">
        <v>119</v>
      </c>
      <c r="D66" s="52" t="s">
        <v>48</v>
      </c>
      <c r="E66" s="52" t="s">
        <v>48</v>
      </c>
      <c r="F66" s="52" t="s">
        <v>48</v>
      </c>
      <c r="G66" s="53">
        <v>1</v>
      </c>
      <c r="H66" s="52" t="str">
        <f t="shared" si="7"/>
        <v>NEE</v>
      </c>
      <c r="I66" s="52">
        <v>1218</v>
      </c>
      <c r="J66" s="52">
        <v>1251</v>
      </c>
      <c r="K66" s="53">
        <f t="shared" si="8"/>
        <v>2.7093596059113302E-2</v>
      </c>
      <c r="L66" s="52" t="str">
        <f t="shared" si="9"/>
        <v>NEE</v>
      </c>
      <c r="M66" s="52">
        <v>1140</v>
      </c>
      <c r="N66" s="52">
        <v>1064</v>
      </c>
      <c r="O66" s="53">
        <f t="shared" si="10"/>
        <v>-6.6666666666666666E-2</v>
      </c>
      <c r="P66" s="52" t="str">
        <f t="shared" si="11"/>
        <v>NEE</v>
      </c>
      <c r="Q66" s="54">
        <v>714</v>
      </c>
      <c r="R66" s="54">
        <v>350</v>
      </c>
      <c r="S66" s="52" t="str">
        <f t="shared" si="12"/>
        <v>NIET-PRIORITAIR</v>
      </c>
      <c r="T66" s="52" t="str">
        <f t="shared" si="13"/>
        <v>NIET-PRIORITAIR</v>
      </c>
    </row>
    <row r="67" spans="1:20" x14ac:dyDescent="0.3">
      <c r="A67" s="52" t="s">
        <v>49</v>
      </c>
      <c r="B67" s="52">
        <v>88</v>
      </c>
      <c r="C67" s="52" t="s">
        <v>120</v>
      </c>
      <c r="D67" s="52" t="s">
        <v>48</v>
      </c>
      <c r="E67" s="52" t="s">
        <v>48</v>
      </c>
      <c r="F67" s="52" t="s">
        <v>48</v>
      </c>
      <c r="G67" s="53">
        <v>1</v>
      </c>
      <c r="H67" s="52" t="str">
        <f t="shared" si="7"/>
        <v>NEE</v>
      </c>
      <c r="I67" s="52">
        <v>1187</v>
      </c>
      <c r="J67" s="52">
        <v>1133</v>
      </c>
      <c r="K67" s="53">
        <f t="shared" si="8"/>
        <v>-4.5492839090143219E-2</v>
      </c>
      <c r="L67" s="52" t="str">
        <f t="shared" si="9"/>
        <v>NEE</v>
      </c>
      <c r="M67" s="52">
        <v>1106</v>
      </c>
      <c r="N67" s="52">
        <v>940</v>
      </c>
      <c r="O67" s="53">
        <f t="shared" si="10"/>
        <v>-0.15009041591320071</v>
      </c>
      <c r="P67" s="52" t="str">
        <f t="shared" si="11"/>
        <v>NEE</v>
      </c>
      <c r="Q67" s="54">
        <v>714</v>
      </c>
      <c r="R67" s="54">
        <v>226</v>
      </c>
      <c r="S67" s="52" t="str">
        <f t="shared" si="12"/>
        <v>NIET-PRIORITAIR</v>
      </c>
      <c r="T67" s="52" t="str">
        <f t="shared" si="13"/>
        <v>NIET-PRIORITAIR</v>
      </c>
    </row>
    <row r="68" spans="1:20" x14ac:dyDescent="0.3">
      <c r="A68" s="52" t="s">
        <v>49</v>
      </c>
      <c r="B68" s="52">
        <v>89</v>
      </c>
      <c r="C68" s="52" t="s">
        <v>121</v>
      </c>
      <c r="D68" s="52" t="s">
        <v>65</v>
      </c>
      <c r="E68" s="52" t="s">
        <v>48</v>
      </c>
      <c r="F68" s="52" t="s">
        <v>48</v>
      </c>
      <c r="G68" s="53">
        <v>1</v>
      </c>
      <c r="H68" s="52" t="str">
        <f t="shared" ref="H68:H99" si="14">IF(G68&lt;90%, "JA", "NEE")</f>
        <v>NEE</v>
      </c>
      <c r="I68" s="52">
        <v>1078</v>
      </c>
      <c r="J68" s="52">
        <v>961</v>
      </c>
      <c r="K68" s="53">
        <f t="shared" ref="K68:K99" si="15">(J68-I68)/I68</f>
        <v>-0.10853432282003711</v>
      </c>
      <c r="L68" s="52" t="str">
        <f t="shared" ref="L68:L99" si="16">IF(K68&gt;10%, "JA", "NEE")</f>
        <v>NEE</v>
      </c>
      <c r="M68" s="52">
        <v>1014</v>
      </c>
      <c r="N68" s="52">
        <v>837</v>
      </c>
      <c r="O68" s="53">
        <f t="shared" ref="O68:O99" si="17">(N68-M68)/M68</f>
        <v>-0.17455621301775148</v>
      </c>
      <c r="P68" s="52" t="str">
        <f t="shared" ref="P68:P99" si="18">IF(O68&gt;10%, "JA", "NEE")</f>
        <v>NEE</v>
      </c>
      <c r="Q68" s="54">
        <v>714</v>
      </c>
      <c r="R68" s="54">
        <v>123</v>
      </c>
      <c r="S68" s="52" t="str">
        <f t="shared" ref="S68:S99" si="19">IF(AND(F68="JA",OR(H68="JA",L68="JA")),"PRIORITAIR","NIET-PRIORITAIR")</f>
        <v>NIET-PRIORITAIR</v>
      </c>
      <c r="T68" s="52" t="str">
        <f t="shared" ref="T68:T99" si="20">IF(AND(F68="JA",OR(H68="JA",P68="JA")),"PRIORITAIR","NIET-PRIORITAIR")</f>
        <v>NIET-PRIORITAIR</v>
      </c>
    </row>
    <row r="69" spans="1:20" x14ac:dyDescent="0.3">
      <c r="A69" s="52" t="s">
        <v>49</v>
      </c>
      <c r="B69" s="52">
        <v>90</v>
      </c>
      <c r="C69" s="52" t="s">
        <v>122</v>
      </c>
      <c r="D69" s="52" t="s">
        <v>48</v>
      </c>
      <c r="E69" s="52" t="s">
        <v>48</v>
      </c>
      <c r="F69" s="52" t="s">
        <v>48</v>
      </c>
      <c r="G69" s="53">
        <v>1</v>
      </c>
      <c r="H69" s="52" t="str">
        <f t="shared" si="14"/>
        <v>NEE</v>
      </c>
      <c r="I69" s="52">
        <v>1085</v>
      </c>
      <c r="J69" s="52">
        <v>1002</v>
      </c>
      <c r="K69" s="53">
        <f t="shared" si="15"/>
        <v>-7.6497695852534561E-2</v>
      </c>
      <c r="L69" s="52" t="str">
        <f t="shared" si="16"/>
        <v>NEE</v>
      </c>
      <c r="M69" s="52">
        <v>1020</v>
      </c>
      <c r="N69" s="52">
        <v>868</v>
      </c>
      <c r="O69" s="53">
        <f t="shared" si="17"/>
        <v>-0.14901960784313725</v>
      </c>
      <c r="P69" s="52" t="str">
        <f t="shared" si="18"/>
        <v>NEE</v>
      </c>
      <c r="Q69" s="54">
        <v>714</v>
      </c>
      <c r="R69" s="54">
        <v>154</v>
      </c>
      <c r="S69" s="52" t="str">
        <f t="shared" si="19"/>
        <v>NIET-PRIORITAIR</v>
      </c>
      <c r="T69" s="52" t="str">
        <f t="shared" si="20"/>
        <v>NIET-PRIORITAIR</v>
      </c>
    </row>
    <row r="70" spans="1:20" x14ac:dyDescent="0.3">
      <c r="A70" s="52" t="s">
        <v>49</v>
      </c>
      <c r="B70" s="52">
        <v>91</v>
      </c>
      <c r="C70" s="52" t="s">
        <v>123</v>
      </c>
      <c r="D70" s="52" t="s">
        <v>48</v>
      </c>
      <c r="E70" s="52" t="s">
        <v>48</v>
      </c>
      <c r="F70" s="52" t="s">
        <v>48</v>
      </c>
      <c r="G70" s="53">
        <v>1</v>
      </c>
      <c r="H70" s="52" t="str">
        <f t="shared" si="14"/>
        <v>NEE</v>
      </c>
      <c r="I70" s="52">
        <v>1346</v>
      </c>
      <c r="J70" s="52">
        <v>1293</v>
      </c>
      <c r="K70" s="53">
        <f t="shared" si="15"/>
        <v>-3.9375928677563149E-2</v>
      </c>
      <c r="L70" s="52" t="str">
        <f t="shared" si="16"/>
        <v>NEE</v>
      </c>
      <c r="M70" s="52">
        <v>1264</v>
      </c>
      <c r="N70" s="52">
        <v>1158</v>
      </c>
      <c r="O70" s="53">
        <f t="shared" si="17"/>
        <v>-8.3860759493670889E-2</v>
      </c>
      <c r="P70" s="52" t="str">
        <f t="shared" si="18"/>
        <v>NEE</v>
      </c>
      <c r="Q70" s="54">
        <v>714</v>
      </c>
      <c r="R70" s="54">
        <v>444</v>
      </c>
      <c r="S70" s="52" t="str">
        <f t="shared" si="19"/>
        <v>NIET-PRIORITAIR</v>
      </c>
      <c r="T70" s="52" t="str">
        <f t="shared" si="20"/>
        <v>NIET-PRIORITAIR</v>
      </c>
    </row>
    <row r="71" spans="1:20" x14ac:dyDescent="0.3">
      <c r="A71" s="52" t="s">
        <v>49</v>
      </c>
      <c r="B71" s="52">
        <v>92</v>
      </c>
      <c r="C71" s="52" t="s">
        <v>124</v>
      </c>
      <c r="D71" s="52" t="s">
        <v>48</v>
      </c>
      <c r="E71" s="52" t="s">
        <v>48</v>
      </c>
      <c r="F71" s="52" t="s">
        <v>48</v>
      </c>
      <c r="G71" s="53">
        <v>1</v>
      </c>
      <c r="H71" s="52" t="str">
        <f t="shared" si="14"/>
        <v>NEE</v>
      </c>
      <c r="I71" s="52">
        <v>1195</v>
      </c>
      <c r="J71" s="52">
        <v>1144</v>
      </c>
      <c r="K71" s="53">
        <f t="shared" si="15"/>
        <v>-4.2677824267782424E-2</v>
      </c>
      <c r="L71" s="52" t="str">
        <f t="shared" si="16"/>
        <v>NEE</v>
      </c>
      <c r="M71" s="52">
        <v>1116</v>
      </c>
      <c r="N71" s="52">
        <v>995</v>
      </c>
      <c r="O71" s="53">
        <f t="shared" si="17"/>
        <v>-0.10842293906810035</v>
      </c>
      <c r="P71" s="52" t="str">
        <f t="shared" si="18"/>
        <v>NEE</v>
      </c>
      <c r="Q71" s="54">
        <v>714</v>
      </c>
      <c r="R71" s="54">
        <v>281</v>
      </c>
      <c r="S71" s="52" t="str">
        <f t="shared" si="19"/>
        <v>NIET-PRIORITAIR</v>
      </c>
      <c r="T71" s="52" t="str">
        <f t="shared" si="20"/>
        <v>NIET-PRIORITAIR</v>
      </c>
    </row>
    <row r="72" spans="1:20" x14ac:dyDescent="0.3">
      <c r="A72" s="52" t="s">
        <v>49</v>
      </c>
      <c r="B72" s="52">
        <v>94</v>
      </c>
      <c r="C72" s="52" t="s">
        <v>125</v>
      </c>
      <c r="D72" s="52" t="s">
        <v>48</v>
      </c>
      <c r="E72" s="52" t="s">
        <v>48</v>
      </c>
      <c r="F72" s="52" t="s">
        <v>48</v>
      </c>
      <c r="G72" s="53">
        <v>1</v>
      </c>
      <c r="H72" s="52" t="str">
        <f t="shared" si="14"/>
        <v>NEE</v>
      </c>
      <c r="I72" s="52">
        <v>1386</v>
      </c>
      <c r="J72" s="52">
        <v>1321</v>
      </c>
      <c r="K72" s="53">
        <f t="shared" si="15"/>
        <v>-4.6897546897546896E-2</v>
      </c>
      <c r="L72" s="52" t="str">
        <f t="shared" si="16"/>
        <v>NEE</v>
      </c>
      <c r="M72" s="52">
        <v>1280</v>
      </c>
      <c r="N72" s="52">
        <v>1131</v>
      </c>
      <c r="O72" s="53">
        <f t="shared" si="17"/>
        <v>-0.11640625</v>
      </c>
      <c r="P72" s="52" t="str">
        <f t="shared" si="18"/>
        <v>NEE</v>
      </c>
      <c r="Q72" s="54">
        <v>714</v>
      </c>
      <c r="R72" s="54">
        <v>417</v>
      </c>
      <c r="S72" s="52" t="str">
        <f t="shared" si="19"/>
        <v>NIET-PRIORITAIR</v>
      </c>
      <c r="T72" s="52" t="str">
        <f t="shared" si="20"/>
        <v>NIET-PRIORITAIR</v>
      </c>
    </row>
    <row r="73" spans="1:20" x14ac:dyDescent="0.3">
      <c r="A73" s="52" t="s">
        <v>49</v>
      </c>
      <c r="B73" s="52">
        <v>95</v>
      </c>
      <c r="C73" s="52" t="s">
        <v>126</v>
      </c>
      <c r="D73" s="52" t="s">
        <v>48</v>
      </c>
      <c r="E73" s="52" t="s">
        <v>48</v>
      </c>
      <c r="F73" s="52" t="s">
        <v>48</v>
      </c>
      <c r="G73" s="53">
        <v>0.94117647058823528</v>
      </c>
      <c r="H73" s="52" t="str">
        <f t="shared" si="14"/>
        <v>NEE</v>
      </c>
      <c r="I73" s="52">
        <v>1435</v>
      </c>
      <c r="J73" s="52">
        <v>1257</v>
      </c>
      <c r="K73" s="53">
        <f t="shared" si="15"/>
        <v>-0.1240418118466899</v>
      </c>
      <c r="L73" s="52" t="str">
        <f t="shared" si="16"/>
        <v>NEE</v>
      </c>
      <c r="M73" s="52">
        <v>1332</v>
      </c>
      <c r="N73" s="52">
        <v>1077</v>
      </c>
      <c r="O73" s="53">
        <f t="shared" si="17"/>
        <v>-0.19144144144144143</v>
      </c>
      <c r="P73" s="52" t="str">
        <f t="shared" si="18"/>
        <v>NEE</v>
      </c>
      <c r="Q73" s="54">
        <v>714</v>
      </c>
      <c r="R73" s="54">
        <v>363</v>
      </c>
      <c r="S73" s="52" t="str">
        <f t="shared" si="19"/>
        <v>NIET-PRIORITAIR</v>
      </c>
      <c r="T73" s="52" t="str">
        <f t="shared" si="20"/>
        <v>NIET-PRIORITAIR</v>
      </c>
    </row>
    <row r="74" spans="1:20" x14ac:dyDescent="0.3">
      <c r="A74" s="52" t="s">
        <v>127</v>
      </c>
      <c r="B74" s="52">
        <v>96</v>
      </c>
      <c r="C74" s="52" t="s">
        <v>128</v>
      </c>
      <c r="D74" s="52" t="s">
        <v>48</v>
      </c>
      <c r="E74" s="52" t="s">
        <v>65</v>
      </c>
      <c r="F74" s="52" t="s">
        <v>48</v>
      </c>
      <c r="G74" s="53">
        <v>1</v>
      </c>
      <c r="H74" s="52" t="str">
        <f t="shared" si="14"/>
        <v>NEE</v>
      </c>
      <c r="I74" s="52">
        <v>1097</v>
      </c>
      <c r="J74" s="52">
        <v>1038</v>
      </c>
      <c r="K74" s="53">
        <f t="shared" si="15"/>
        <v>-5.3783044667274384E-2</v>
      </c>
      <c r="L74" s="52" t="str">
        <f t="shared" si="16"/>
        <v>NEE</v>
      </c>
      <c r="M74" s="52">
        <v>1025</v>
      </c>
      <c r="N74" s="52">
        <v>858</v>
      </c>
      <c r="O74" s="53">
        <f t="shared" si="17"/>
        <v>-0.16292682926829269</v>
      </c>
      <c r="P74" s="52" t="str">
        <f t="shared" si="18"/>
        <v>NEE</v>
      </c>
      <c r="Q74" s="54">
        <v>1071</v>
      </c>
      <c r="R74" s="54">
        <v>-213</v>
      </c>
      <c r="S74" s="52" t="str">
        <f t="shared" si="19"/>
        <v>NIET-PRIORITAIR</v>
      </c>
      <c r="T74" s="52" t="str">
        <f t="shared" si="20"/>
        <v>NIET-PRIORITAIR</v>
      </c>
    </row>
    <row r="75" spans="1:20" x14ac:dyDescent="0.3">
      <c r="A75" s="52" t="s">
        <v>127</v>
      </c>
      <c r="B75" s="52">
        <v>97</v>
      </c>
      <c r="C75" s="52" t="s">
        <v>129</v>
      </c>
      <c r="D75" s="52" t="s">
        <v>48</v>
      </c>
      <c r="E75" s="52" t="s">
        <v>48</v>
      </c>
      <c r="F75" s="52" t="s">
        <v>48</v>
      </c>
      <c r="G75" s="53">
        <v>1</v>
      </c>
      <c r="H75" s="52" t="str">
        <f t="shared" si="14"/>
        <v>NEE</v>
      </c>
      <c r="I75" s="52">
        <v>1219</v>
      </c>
      <c r="J75" s="52">
        <v>1206</v>
      </c>
      <c r="K75" s="53">
        <f t="shared" si="15"/>
        <v>-1.0664479081214109E-2</v>
      </c>
      <c r="L75" s="52" t="str">
        <f t="shared" si="16"/>
        <v>NEE</v>
      </c>
      <c r="M75" s="52">
        <v>1135</v>
      </c>
      <c r="N75" s="52">
        <v>994</v>
      </c>
      <c r="O75" s="53">
        <f t="shared" si="17"/>
        <v>-0.12422907488986784</v>
      </c>
      <c r="P75" s="52" t="str">
        <f t="shared" si="18"/>
        <v>NEE</v>
      </c>
      <c r="Q75" s="54">
        <v>714</v>
      </c>
      <c r="R75" s="54">
        <v>280</v>
      </c>
      <c r="S75" s="52" t="str">
        <f t="shared" si="19"/>
        <v>NIET-PRIORITAIR</v>
      </c>
      <c r="T75" s="52" t="str">
        <f t="shared" si="20"/>
        <v>NIET-PRIORITAIR</v>
      </c>
    </row>
    <row r="76" spans="1:20" x14ac:dyDescent="0.3">
      <c r="A76" s="52" t="s">
        <v>127</v>
      </c>
      <c r="B76" s="52">
        <v>98</v>
      </c>
      <c r="C76" s="52" t="s">
        <v>130</v>
      </c>
      <c r="D76" s="52" t="s">
        <v>48</v>
      </c>
      <c r="E76" s="52" t="s">
        <v>48</v>
      </c>
      <c r="F76" s="52" t="s">
        <v>48</v>
      </c>
      <c r="G76" s="53">
        <v>1</v>
      </c>
      <c r="H76" s="52" t="str">
        <f t="shared" si="14"/>
        <v>NEE</v>
      </c>
      <c r="I76" s="52">
        <v>1491</v>
      </c>
      <c r="J76" s="52">
        <v>1435</v>
      </c>
      <c r="K76" s="53">
        <f t="shared" si="15"/>
        <v>-3.7558685446009391E-2</v>
      </c>
      <c r="L76" s="52" t="str">
        <f t="shared" si="16"/>
        <v>NEE</v>
      </c>
      <c r="M76" s="52">
        <v>1417</v>
      </c>
      <c r="N76" s="52">
        <v>1214</v>
      </c>
      <c r="O76" s="53">
        <f t="shared" si="17"/>
        <v>-0.14326040931545519</v>
      </c>
      <c r="P76" s="52" t="str">
        <f t="shared" si="18"/>
        <v>NEE</v>
      </c>
      <c r="Q76" s="54">
        <v>714</v>
      </c>
      <c r="R76" s="54">
        <v>500</v>
      </c>
      <c r="S76" s="52" t="str">
        <f t="shared" si="19"/>
        <v>NIET-PRIORITAIR</v>
      </c>
      <c r="T76" s="52" t="str">
        <f t="shared" si="20"/>
        <v>NIET-PRIORITAIR</v>
      </c>
    </row>
    <row r="77" spans="1:20" x14ac:dyDescent="0.3">
      <c r="A77" s="52" t="s">
        <v>127</v>
      </c>
      <c r="B77" s="52">
        <v>99</v>
      </c>
      <c r="C77" s="52" t="s">
        <v>131</v>
      </c>
      <c r="D77" s="52" t="s">
        <v>48</v>
      </c>
      <c r="E77" s="52" t="s">
        <v>48</v>
      </c>
      <c r="F77" s="52" t="s">
        <v>48</v>
      </c>
      <c r="G77" s="53">
        <v>1</v>
      </c>
      <c r="H77" s="52" t="str">
        <f t="shared" si="14"/>
        <v>NEE</v>
      </c>
      <c r="I77" s="52">
        <v>1452</v>
      </c>
      <c r="J77" s="52">
        <v>1314</v>
      </c>
      <c r="K77" s="53">
        <f t="shared" si="15"/>
        <v>-9.5041322314049589E-2</v>
      </c>
      <c r="L77" s="52" t="str">
        <f t="shared" si="16"/>
        <v>NEE</v>
      </c>
      <c r="M77" s="52">
        <v>1386</v>
      </c>
      <c r="N77" s="52">
        <v>1092</v>
      </c>
      <c r="O77" s="53">
        <f t="shared" si="17"/>
        <v>-0.21212121212121213</v>
      </c>
      <c r="P77" s="52" t="str">
        <f t="shared" si="18"/>
        <v>NEE</v>
      </c>
      <c r="Q77" s="54">
        <v>714</v>
      </c>
      <c r="R77" s="54">
        <v>378</v>
      </c>
      <c r="S77" s="52" t="str">
        <f t="shared" si="19"/>
        <v>NIET-PRIORITAIR</v>
      </c>
      <c r="T77" s="52" t="str">
        <f t="shared" si="20"/>
        <v>NIET-PRIORITAIR</v>
      </c>
    </row>
    <row r="78" spans="1:20" x14ac:dyDescent="0.3">
      <c r="A78" s="52" t="s">
        <v>127</v>
      </c>
      <c r="B78" s="52">
        <v>100</v>
      </c>
      <c r="C78" s="52" t="s">
        <v>132</v>
      </c>
      <c r="D78" s="52" t="s">
        <v>48</v>
      </c>
      <c r="E78" s="52" t="s">
        <v>48</v>
      </c>
      <c r="F78" s="52" t="s">
        <v>48</v>
      </c>
      <c r="G78" s="53">
        <v>1</v>
      </c>
      <c r="H78" s="52" t="str">
        <f t="shared" si="14"/>
        <v>NEE</v>
      </c>
      <c r="I78" s="52">
        <v>1496</v>
      </c>
      <c r="J78" s="52">
        <v>1612</v>
      </c>
      <c r="K78" s="53">
        <f t="shared" si="15"/>
        <v>7.7540106951871662E-2</v>
      </c>
      <c r="L78" s="52" t="str">
        <f t="shared" si="16"/>
        <v>NEE</v>
      </c>
      <c r="M78" s="52">
        <v>1414</v>
      </c>
      <c r="N78" s="52">
        <v>1367</v>
      </c>
      <c r="O78" s="53">
        <f t="shared" si="17"/>
        <v>-3.3239038189533242E-2</v>
      </c>
      <c r="P78" s="52" t="str">
        <f t="shared" si="18"/>
        <v>NEE</v>
      </c>
      <c r="Q78" s="54">
        <v>714</v>
      </c>
      <c r="R78" s="54">
        <v>653</v>
      </c>
      <c r="S78" s="52" t="str">
        <f t="shared" si="19"/>
        <v>NIET-PRIORITAIR</v>
      </c>
      <c r="T78" s="52" t="str">
        <f t="shared" si="20"/>
        <v>NIET-PRIORITAIR</v>
      </c>
    </row>
    <row r="79" spans="1:20" x14ac:dyDescent="0.3">
      <c r="A79" s="52" t="s">
        <v>127</v>
      </c>
      <c r="B79" s="52">
        <v>101</v>
      </c>
      <c r="C79" s="52" t="s">
        <v>133</v>
      </c>
      <c r="D79" s="52" t="s">
        <v>48</v>
      </c>
      <c r="E79" s="52" t="s">
        <v>48</v>
      </c>
      <c r="F79" s="52" t="s">
        <v>48</v>
      </c>
      <c r="G79" s="53">
        <v>1</v>
      </c>
      <c r="H79" s="52" t="str">
        <f t="shared" si="14"/>
        <v>NEE</v>
      </c>
      <c r="I79" s="52">
        <v>1112</v>
      </c>
      <c r="J79" s="52">
        <v>1120</v>
      </c>
      <c r="K79" s="53">
        <f t="shared" si="15"/>
        <v>7.1942446043165471E-3</v>
      </c>
      <c r="L79" s="52" t="str">
        <f t="shared" si="16"/>
        <v>NEE</v>
      </c>
      <c r="M79" s="52">
        <v>1043</v>
      </c>
      <c r="N79" s="52">
        <v>950</v>
      </c>
      <c r="O79" s="53">
        <f t="shared" si="17"/>
        <v>-8.9165867689357622E-2</v>
      </c>
      <c r="P79" s="52" t="str">
        <f t="shared" si="18"/>
        <v>NEE</v>
      </c>
      <c r="Q79" s="54">
        <v>714</v>
      </c>
      <c r="R79" s="54">
        <v>236</v>
      </c>
      <c r="S79" s="52" t="str">
        <f t="shared" si="19"/>
        <v>NIET-PRIORITAIR</v>
      </c>
      <c r="T79" s="52" t="str">
        <f t="shared" si="20"/>
        <v>NIET-PRIORITAIR</v>
      </c>
    </row>
    <row r="80" spans="1:20" x14ac:dyDescent="0.3">
      <c r="A80" s="52" t="s">
        <v>127</v>
      </c>
      <c r="B80" s="52">
        <v>103</v>
      </c>
      <c r="C80" s="52" t="s">
        <v>134</v>
      </c>
      <c r="D80" s="52" t="s">
        <v>48</v>
      </c>
      <c r="E80" s="52" t="s">
        <v>48</v>
      </c>
      <c r="F80" s="52" t="s">
        <v>48</v>
      </c>
      <c r="G80" s="53">
        <v>1</v>
      </c>
      <c r="H80" s="52" t="str">
        <f t="shared" si="14"/>
        <v>NEE</v>
      </c>
      <c r="I80" s="52">
        <v>1261</v>
      </c>
      <c r="J80" s="52">
        <v>1111</v>
      </c>
      <c r="K80" s="53">
        <f t="shared" si="15"/>
        <v>-0.11895321173671689</v>
      </c>
      <c r="L80" s="52" t="str">
        <f t="shared" si="16"/>
        <v>NEE</v>
      </c>
      <c r="M80" s="52">
        <v>1176</v>
      </c>
      <c r="N80" s="52">
        <v>951</v>
      </c>
      <c r="O80" s="53">
        <f t="shared" si="17"/>
        <v>-0.19132653061224489</v>
      </c>
      <c r="P80" s="52" t="str">
        <f t="shared" si="18"/>
        <v>NEE</v>
      </c>
      <c r="Q80" s="54">
        <v>714</v>
      </c>
      <c r="R80" s="54">
        <v>237</v>
      </c>
      <c r="S80" s="52" t="str">
        <f t="shared" si="19"/>
        <v>NIET-PRIORITAIR</v>
      </c>
      <c r="T80" s="52" t="str">
        <f t="shared" si="20"/>
        <v>NIET-PRIORITAIR</v>
      </c>
    </row>
    <row r="81" spans="1:20" x14ac:dyDescent="0.3">
      <c r="A81" s="52" t="s">
        <v>108</v>
      </c>
      <c r="B81" s="52">
        <v>105</v>
      </c>
      <c r="C81" s="52" t="s">
        <v>135</v>
      </c>
      <c r="D81" s="52" t="s">
        <v>48</v>
      </c>
      <c r="E81" s="52" t="s">
        <v>65</v>
      </c>
      <c r="F81" s="52" t="s">
        <v>48</v>
      </c>
      <c r="G81" s="53">
        <v>1</v>
      </c>
      <c r="H81" s="52" t="str">
        <f t="shared" si="14"/>
        <v>NEE</v>
      </c>
      <c r="I81" s="52">
        <v>1333</v>
      </c>
      <c r="J81" s="52">
        <v>1259</v>
      </c>
      <c r="K81" s="53">
        <f t="shared" si="15"/>
        <v>-5.5513878469617403E-2</v>
      </c>
      <c r="L81" s="52" t="str">
        <f t="shared" si="16"/>
        <v>NEE</v>
      </c>
      <c r="M81" s="52">
        <v>1235</v>
      </c>
      <c r="N81" s="52">
        <v>1102</v>
      </c>
      <c r="O81" s="53">
        <f t="shared" si="17"/>
        <v>-0.1076923076923077</v>
      </c>
      <c r="P81" s="52" t="str">
        <f t="shared" si="18"/>
        <v>NEE</v>
      </c>
      <c r="Q81" s="54">
        <v>1071</v>
      </c>
      <c r="R81" s="54">
        <v>31</v>
      </c>
      <c r="S81" s="52" t="str">
        <f t="shared" si="19"/>
        <v>NIET-PRIORITAIR</v>
      </c>
      <c r="T81" s="52" t="str">
        <f t="shared" si="20"/>
        <v>NIET-PRIORITAIR</v>
      </c>
    </row>
    <row r="82" spans="1:20" x14ac:dyDescent="0.3">
      <c r="A82" s="52" t="s">
        <v>136</v>
      </c>
      <c r="B82" s="52">
        <v>112</v>
      </c>
      <c r="C82" s="52" t="s">
        <v>137</v>
      </c>
      <c r="D82" s="52" t="s">
        <v>48</v>
      </c>
      <c r="E82" s="52" t="s">
        <v>65</v>
      </c>
      <c r="F82" s="52" t="s">
        <v>48</v>
      </c>
      <c r="G82" s="53">
        <v>1</v>
      </c>
      <c r="H82" s="52" t="str">
        <f t="shared" si="14"/>
        <v>NEE</v>
      </c>
      <c r="I82" s="52">
        <v>1173</v>
      </c>
      <c r="J82" s="52">
        <v>1190</v>
      </c>
      <c r="K82" s="53">
        <f t="shared" si="15"/>
        <v>1.4492753623188406E-2</v>
      </c>
      <c r="L82" s="52" t="str">
        <f t="shared" si="16"/>
        <v>NEE</v>
      </c>
      <c r="M82" s="52">
        <v>1069</v>
      </c>
      <c r="N82" s="52">
        <v>1002</v>
      </c>
      <c r="O82" s="53">
        <f t="shared" si="17"/>
        <v>-6.2675397567820396E-2</v>
      </c>
      <c r="P82" s="52" t="str">
        <f t="shared" si="18"/>
        <v>NEE</v>
      </c>
      <c r="Q82" s="54">
        <v>1286</v>
      </c>
      <c r="R82" s="54">
        <v>-284</v>
      </c>
      <c r="S82" s="52" t="str">
        <f t="shared" si="19"/>
        <v>NIET-PRIORITAIR</v>
      </c>
      <c r="T82" s="52" t="str">
        <f t="shared" si="20"/>
        <v>NIET-PRIORITAIR</v>
      </c>
    </row>
    <row r="83" spans="1:20" x14ac:dyDescent="0.3">
      <c r="A83" s="52" t="s">
        <v>46</v>
      </c>
      <c r="B83" s="52">
        <v>114</v>
      </c>
      <c r="C83" s="52" t="s">
        <v>138</v>
      </c>
      <c r="D83" s="52" t="s">
        <v>65</v>
      </c>
      <c r="E83" s="52" t="s">
        <v>65</v>
      </c>
      <c r="F83" s="52" t="s">
        <v>65</v>
      </c>
      <c r="G83" s="53">
        <v>1</v>
      </c>
      <c r="H83" s="52" t="str">
        <f t="shared" si="14"/>
        <v>NEE</v>
      </c>
      <c r="I83" s="52">
        <v>1152</v>
      </c>
      <c r="J83" s="52">
        <v>1337</v>
      </c>
      <c r="K83" s="53">
        <f t="shared" si="15"/>
        <v>0.16059027777777779</v>
      </c>
      <c r="L83" s="52" t="str">
        <f t="shared" si="16"/>
        <v>JA</v>
      </c>
      <c r="M83" s="52">
        <v>1064</v>
      </c>
      <c r="N83" s="52">
        <v>1168</v>
      </c>
      <c r="O83" s="53">
        <f t="shared" si="17"/>
        <v>9.7744360902255634E-2</v>
      </c>
      <c r="P83" s="52" t="str">
        <f t="shared" si="18"/>
        <v>NEE</v>
      </c>
      <c r="Q83" s="54">
        <v>1429</v>
      </c>
      <c r="R83" s="54">
        <v>-261</v>
      </c>
      <c r="S83" s="52" t="str">
        <f t="shared" si="19"/>
        <v>NIET-PRIORITAIR</v>
      </c>
      <c r="T83" s="52" t="str">
        <f t="shared" si="20"/>
        <v>NIET-PRIORITAIR</v>
      </c>
    </row>
    <row r="84" spans="1:20" x14ac:dyDescent="0.3">
      <c r="A84" s="52" t="s">
        <v>46</v>
      </c>
      <c r="B84" s="52">
        <v>115</v>
      </c>
      <c r="C84" s="52" t="s">
        <v>139</v>
      </c>
      <c r="D84" s="52" t="s">
        <v>65</v>
      </c>
      <c r="E84" s="52" t="s">
        <v>65</v>
      </c>
      <c r="F84" s="52" t="s">
        <v>65</v>
      </c>
      <c r="G84" s="53">
        <v>1</v>
      </c>
      <c r="H84" s="52" t="str">
        <f t="shared" si="14"/>
        <v>NEE</v>
      </c>
      <c r="I84" s="52">
        <v>1249</v>
      </c>
      <c r="J84" s="52">
        <v>1346</v>
      </c>
      <c r="K84" s="53">
        <f t="shared" si="15"/>
        <v>7.7662129703763016E-2</v>
      </c>
      <c r="L84" s="52" t="str">
        <f t="shared" si="16"/>
        <v>NEE</v>
      </c>
      <c r="M84" s="52">
        <v>1173</v>
      </c>
      <c r="N84" s="52">
        <v>1180</v>
      </c>
      <c r="O84" s="53">
        <f t="shared" si="17"/>
        <v>5.9676044330775786E-3</v>
      </c>
      <c r="P84" s="52" t="str">
        <f t="shared" si="18"/>
        <v>NEE</v>
      </c>
      <c r="Q84" s="54">
        <v>1071</v>
      </c>
      <c r="R84" s="54">
        <v>109</v>
      </c>
      <c r="S84" s="52" t="str">
        <f t="shared" si="19"/>
        <v>NIET-PRIORITAIR</v>
      </c>
      <c r="T84" s="52" t="str">
        <f t="shared" si="20"/>
        <v>NIET-PRIORITAIR</v>
      </c>
    </row>
    <row r="85" spans="1:20" x14ac:dyDescent="0.3">
      <c r="A85" s="52" t="s">
        <v>140</v>
      </c>
      <c r="B85" s="52">
        <v>116</v>
      </c>
      <c r="C85" s="52" t="s">
        <v>141</v>
      </c>
      <c r="D85" s="52" t="s">
        <v>48</v>
      </c>
      <c r="E85" s="52" t="s">
        <v>48</v>
      </c>
      <c r="F85" s="52" t="s">
        <v>48</v>
      </c>
      <c r="G85" s="53">
        <v>0.93617021276595747</v>
      </c>
      <c r="H85" s="52" t="str">
        <f t="shared" si="14"/>
        <v>NEE</v>
      </c>
      <c r="I85" s="52">
        <v>1116</v>
      </c>
      <c r="J85" s="52">
        <v>1218</v>
      </c>
      <c r="K85" s="53">
        <f t="shared" si="15"/>
        <v>9.1397849462365593E-2</v>
      </c>
      <c r="L85" s="52" t="str">
        <f t="shared" si="16"/>
        <v>NEE</v>
      </c>
      <c r="M85" s="52">
        <v>1042</v>
      </c>
      <c r="N85" s="52">
        <v>1029</v>
      </c>
      <c r="O85" s="53">
        <f t="shared" si="17"/>
        <v>-1.2476007677543186E-2</v>
      </c>
      <c r="P85" s="52" t="str">
        <f t="shared" si="18"/>
        <v>NEE</v>
      </c>
      <c r="Q85" s="54">
        <v>714</v>
      </c>
      <c r="R85" s="54">
        <v>315</v>
      </c>
      <c r="S85" s="52" t="str">
        <f t="shared" si="19"/>
        <v>NIET-PRIORITAIR</v>
      </c>
      <c r="T85" s="52" t="str">
        <f t="shared" si="20"/>
        <v>NIET-PRIORITAIR</v>
      </c>
    </row>
    <row r="86" spans="1:20" x14ac:dyDescent="0.3">
      <c r="A86" s="55" t="s">
        <v>140</v>
      </c>
      <c r="B86" s="55">
        <v>117</v>
      </c>
      <c r="C86" s="55" t="s">
        <v>142</v>
      </c>
      <c r="D86" s="55" t="s">
        <v>48</v>
      </c>
      <c r="E86" s="55" t="s">
        <v>48</v>
      </c>
      <c r="F86" s="55" t="s">
        <v>48</v>
      </c>
      <c r="G86" s="56">
        <v>0.8571428571428571</v>
      </c>
      <c r="H86" s="55" t="str">
        <f t="shared" si="14"/>
        <v>JA</v>
      </c>
      <c r="I86" s="55">
        <v>1304</v>
      </c>
      <c r="J86" s="55">
        <v>1460</v>
      </c>
      <c r="K86" s="56">
        <f t="shared" si="15"/>
        <v>0.1196319018404908</v>
      </c>
      <c r="L86" s="55" t="str">
        <f t="shared" si="16"/>
        <v>JA</v>
      </c>
      <c r="M86" s="55">
        <v>1220</v>
      </c>
      <c r="N86" s="55">
        <v>1231</v>
      </c>
      <c r="O86" s="56">
        <f t="shared" si="17"/>
        <v>9.0163934426229515E-3</v>
      </c>
      <c r="P86" s="55" t="str">
        <f t="shared" si="18"/>
        <v>NEE</v>
      </c>
      <c r="Q86" s="57">
        <v>714</v>
      </c>
      <c r="R86" s="57">
        <v>517</v>
      </c>
      <c r="S86" s="55" t="str">
        <f t="shared" si="19"/>
        <v>PRIORITAIR</v>
      </c>
      <c r="T86" s="55" t="str">
        <f t="shared" si="20"/>
        <v>PRIORITAIR</v>
      </c>
    </row>
    <row r="87" spans="1:20" x14ac:dyDescent="0.3">
      <c r="A87" s="52" t="s">
        <v>46</v>
      </c>
      <c r="B87" s="52">
        <v>118</v>
      </c>
      <c r="C87" s="52" t="s">
        <v>143</v>
      </c>
      <c r="D87" s="52" t="s">
        <v>65</v>
      </c>
      <c r="E87" s="52" t="s">
        <v>48</v>
      </c>
      <c r="F87" s="52" t="s">
        <v>48</v>
      </c>
      <c r="G87" s="53">
        <v>1</v>
      </c>
      <c r="H87" s="52" t="str">
        <f t="shared" si="14"/>
        <v>NEE</v>
      </c>
      <c r="I87" s="52">
        <v>980</v>
      </c>
      <c r="J87" s="52">
        <v>1000</v>
      </c>
      <c r="K87" s="53">
        <f t="shared" si="15"/>
        <v>2.0408163265306121E-2</v>
      </c>
      <c r="L87" s="52" t="str">
        <f t="shared" si="16"/>
        <v>NEE</v>
      </c>
      <c r="M87" s="52">
        <v>908</v>
      </c>
      <c r="N87" s="52">
        <v>848</v>
      </c>
      <c r="O87" s="53">
        <f t="shared" si="17"/>
        <v>-6.6079295154185022E-2</v>
      </c>
      <c r="P87" s="52" t="str">
        <f t="shared" si="18"/>
        <v>NEE</v>
      </c>
      <c r="Q87" s="54">
        <v>714</v>
      </c>
      <c r="R87" s="54">
        <v>134</v>
      </c>
      <c r="S87" s="52" t="str">
        <f t="shared" si="19"/>
        <v>NIET-PRIORITAIR</v>
      </c>
      <c r="T87" s="52" t="str">
        <f t="shared" si="20"/>
        <v>NIET-PRIORITAIR</v>
      </c>
    </row>
    <row r="88" spans="1:20" x14ac:dyDescent="0.3">
      <c r="A88" s="52" t="s">
        <v>46</v>
      </c>
      <c r="B88" s="52">
        <v>122</v>
      </c>
      <c r="C88" s="52" t="s">
        <v>144</v>
      </c>
      <c r="D88" s="52" t="s">
        <v>65</v>
      </c>
      <c r="E88" s="52" t="s">
        <v>65</v>
      </c>
      <c r="F88" s="52" t="s">
        <v>65</v>
      </c>
      <c r="G88" s="53">
        <v>1</v>
      </c>
      <c r="H88" s="52" t="str">
        <f t="shared" si="14"/>
        <v>NEE</v>
      </c>
      <c r="I88" s="52">
        <v>868</v>
      </c>
      <c r="J88" s="52">
        <v>843</v>
      </c>
      <c r="K88" s="53">
        <f t="shared" si="15"/>
        <v>-2.880184331797235E-2</v>
      </c>
      <c r="L88" s="52" t="str">
        <f t="shared" si="16"/>
        <v>NEE</v>
      </c>
      <c r="M88" s="52">
        <v>796</v>
      </c>
      <c r="N88" s="52">
        <v>676</v>
      </c>
      <c r="O88" s="53">
        <f t="shared" si="17"/>
        <v>-0.15075376884422109</v>
      </c>
      <c r="P88" s="52" t="str">
        <f t="shared" si="18"/>
        <v>NEE</v>
      </c>
      <c r="Q88" s="54">
        <v>1429</v>
      </c>
      <c r="R88" s="54">
        <v>-753</v>
      </c>
      <c r="S88" s="52" t="str">
        <f t="shared" si="19"/>
        <v>NIET-PRIORITAIR</v>
      </c>
      <c r="T88" s="52" t="str">
        <f t="shared" si="20"/>
        <v>NIET-PRIORITAIR</v>
      </c>
    </row>
    <row r="89" spans="1:20" x14ac:dyDescent="0.3">
      <c r="A89" s="58" t="s">
        <v>140</v>
      </c>
      <c r="B89" s="58">
        <v>123</v>
      </c>
      <c r="C89" s="58" t="s">
        <v>145</v>
      </c>
      <c r="D89" s="58" t="s">
        <v>48</v>
      </c>
      <c r="E89" s="58" t="s">
        <v>65</v>
      </c>
      <c r="F89" s="58" t="s">
        <v>48</v>
      </c>
      <c r="G89" s="59">
        <v>1</v>
      </c>
      <c r="H89" s="58" t="str">
        <f t="shared" si="14"/>
        <v>NEE</v>
      </c>
      <c r="I89" s="58">
        <v>1047</v>
      </c>
      <c r="J89" s="58">
        <v>1230</v>
      </c>
      <c r="K89" s="59">
        <f t="shared" si="15"/>
        <v>0.17478510028653296</v>
      </c>
      <c r="L89" s="58" t="str">
        <f t="shared" si="16"/>
        <v>JA</v>
      </c>
      <c r="M89" s="58">
        <v>975</v>
      </c>
      <c r="N89" s="58">
        <v>1014</v>
      </c>
      <c r="O89" s="59">
        <f t="shared" si="17"/>
        <v>0.04</v>
      </c>
      <c r="P89" s="58" t="str">
        <f t="shared" si="18"/>
        <v>NEE</v>
      </c>
      <c r="Q89" s="60">
        <v>1071</v>
      </c>
      <c r="R89" s="60">
        <v>-57</v>
      </c>
      <c r="S89" s="58" t="str">
        <f t="shared" si="19"/>
        <v>PRIORITAIR</v>
      </c>
      <c r="T89" s="58" t="str">
        <f t="shared" si="20"/>
        <v>NIET-PRIORITAIR</v>
      </c>
    </row>
    <row r="90" spans="1:20" x14ac:dyDescent="0.3">
      <c r="A90" s="55" t="s">
        <v>136</v>
      </c>
      <c r="B90" s="55">
        <v>128</v>
      </c>
      <c r="C90" s="55" t="s">
        <v>146</v>
      </c>
      <c r="D90" s="55" t="s">
        <v>48</v>
      </c>
      <c r="E90" s="55" t="s">
        <v>48</v>
      </c>
      <c r="F90" s="55" t="s">
        <v>48</v>
      </c>
      <c r="G90" s="56">
        <v>0.875</v>
      </c>
      <c r="H90" s="55" t="str">
        <f t="shared" si="14"/>
        <v>JA</v>
      </c>
      <c r="I90" s="55">
        <v>1772</v>
      </c>
      <c r="J90" s="55">
        <v>2253</v>
      </c>
      <c r="K90" s="56">
        <f t="shared" si="15"/>
        <v>0.27144469525959369</v>
      </c>
      <c r="L90" s="55" t="str">
        <f t="shared" si="16"/>
        <v>JA</v>
      </c>
      <c r="M90" s="55">
        <v>1619</v>
      </c>
      <c r="N90" s="55">
        <v>1857</v>
      </c>
      <c r="O90" s="56">
        <f t="shared" si="17"/>
        <v>0.14700432365657815</v>
      </c>
      <c r="P90" s="55" t="str">
        <f t="shared" si="18"/>
        <v>JA</v>
      </c>
      <c r="Q90" s="57">
        <v>571</v>
      </c>
      <c r="R90" s="57">
        <v>1286</v>
      </c>
      <c r="S90" s="55" t="str">
        <f t="shared" si="19"/>
        <v>PRIORITAIR</v>
      </c>
      <c r="T90" s="55" t="str">
        <f t="shared" si="20"/>
        <v>PRIORITAIR</v>
      </c>
    </row>
    <row r="91" spans="1:20" x14ac:dyDescent="0.3">
      <c r="A91" s="58" t="s">
        <v>136</v>
      </c>
      <c r="B91" s="58">
        <v>129</v>
      </c>
      <c r="C91" s="58" t="s">
        <v>147</v>
      </c>
      <c r="D91" s="58" t="s">
        <v>48</v>
      </c>
      <c r="E91" s="58" t="s">
        <v>48</v>
      </c>
      <c r="F91" s="58" t="s">
        <v>48</v>
      </c>
      <c r="G91" s="59">
        <v>0.92307692307692313</v>
      </c>
      <c r="H91" s="58" t="str">
        <f t="shared" si="14"/>
        <v>NEE</v>
      </c>
      <c r="I91" s="58">
        <v>2035</v>
      </c>
      <c r="J91" s="58">
        <v>2332</v>
      </c>
      <c r="K91" s="59">
        <f t="shared" si="15"/>
        <v>0.14594594594594595</v>
      </c>
      <c r="L91" s="58" t="str">
        <f t="shared" si="16"/>
        <v>JA</v>
      </c>
      <c r="M91" s="58">
        <v>1831</v>
      </c>
      <c r="N91" s="58">
        <v>1935</v>
      </c>
      <c r="O91" s="59">
        <f t="shared" si="17"/>
        <v>5.6799563080283999E-2</v>
      </c>
      <c r="P91" s="58" t="str">
        <f t="shared" si="18"/>
        <v>NEE</v>
      </c>
      <c r="Q91" s="60">
        <v>1429</v>
      </c>
      <c r="R91" s="60">
        <v>506</v>
      </c>
      <c r="S91" s="58" t="str">
        <f t="shared" si="19"/>
        <v>PRIORITAIR</v>
      </c>
      <c r="T91" s="58" t="str">
        <f t="shared" si="20"/>
        <v>NIET-PRIORITAIR</v>
      </c>
    </row>
    <row r="92" spans="1:20" x14ac:dyDescent="0.3">
      <c r="A92" s="55" t="s">
        <v>136</v>
      </c>
      <c r="B92" s="55">
        <v>130</v>
      </c>
      <c r="C92" s="55" t="s">
        <v>148</v>
      </c>
      <c r="D92" s="55" t="s">
        <v>48</v>
      </c>
      <c r="E92" s="55" t="s">
        <v>48</v>
      </c>
      <c r="F92" s="55" t="s">
        <v>48</v>
      </c>
      <c r="G92" s="56">
        <v>0.75</v>
      </c>
      <c r="H92" s="55" t="str">
        <f t="shared" si="14"/>
        <v>JA</v>
      </c>
      <c r="I92" s="55">
        <v>1403</v>
      </c>
      <c r="J92" s="55">
        <v>1303</v>
      </c>
      <c r="K92" s="56">
        <f t="shared" si="15"/>
        <v>-7.1275837491090524E-2</v>
      </c>
      <c r="L92" s="55" t="str">
        <f t="shared" si="16"/>
        <v>NEE</v>
      </c>
      <c r="M92" s="55">
        <v>1266</v>
      </c>
      <c r="N92" s="55">
        <v>1085</v>
      </c>
      <c r="O92" s="56">
        <f t="shared" si="17"/>
        <v>-0.14296998420221169</v>
      </c>
      <c r="P92" s="55" t="str">
        <f t="shared" si="18"/>
        <v>NEE</v>
      </c>
      <c r="Q92" s="57">
        <v>571</v>
      </c>
      <c r="R92" s="57">
        <v>514</v>
      </c>
      <c r="S92" s="55" t="str">
        <f t="shared" si="19"/>
        <v>PRIORITAIR</v>
      </c>
      <c r="T92" s="55" t="str">
        <f t="shared" si="20"/>
        <v>PRIORITAIR</v>
      </c>
    </row>
    <row r="93" spans="1:20" x14ac:dyDescent="0.3">
      <c r="A93" s="52" t="s">
        <v>136</v>
      </c>
      <c r="B93" s="52">
        <v>131</v>
      </c>
      <c r="C93" s="52" t="s">
        <v>149</v>
      </c>
      <c r="D93" s="52" t="s">
        <v>48</v>
      </c>
      <c r="E93" s="52" t="s">
        <v>48</v>
      </c>
      <c r="F93" s="52" t="s">
        <v>48</v>
      </c>
      <c r="G93" s="53">
        <v>1</v>
      </c>
      <c r="H93" s="52" t="str">
        <f t="shared" si="14"/>
        <v>NEE</v>
      </c>
      <c r="I93" s="52">
        <v>1533</v>
      </c>
      <c r="J93" s="52">
        <v>1523</v>
      </c>
      <c r="K93" s="53">
        <f t="shared" si="15"/>
        <v>-6.5231572080887146E-3</v>
      </c>
      <c r="L93" s="52" t="str">
        <f t="shared" si="16"/>
        <v>NEE</v>
      </c>
      <c r="M93" s="52">
        <v>1372</v>
      </c>
      <c r="N93" s="52">
        <v>1226</v>
      </c>
      <c r="O93" s="53">
        <f t="shared" si="17"/>
        <v>-0.10641399416909621</v>
      </c>
      <c r="P93" s="52" t="str">
        <f t="shared" si="18"/>
        <v>NEE</v>
      </c>
      <c r="Q93" s="54">
        <v>571</v>
      </c>
      <c r="R93" s="54">
        <v>655</v>
      </c>
      <c r="S93" s="52" t="str">
        <f t="shared" si="19"/>
        <v>NIET-PRIORITAIR</v>
      </c>
      <c r="T93" s="52" t="str">
        <f t="shared" si="20"/>
        <v>NIET-PRIORITAIR</v>
      </c>
    </row>
    <row r="94" spans="1:20" x14ac:dyDescent="0.3">
      <c r="A94" s="52" t="s">
        <v>136</v>
      </c>
      <c r="B94" s="52">
        <v>132</v>
      </c>
      <c r="C94" s="52" t="s">
        <v>150</v>
      </c>
      <c r="D94" s="52" t="s">
        <v>48</v>
      </c>
      <c r="E94" s="52" t="s">
        <v>48</v>
      </c>
      <c r="F94" s="52" t="s">
        <v>48</v>
      </c>
      <c r="G94" s="53">
        <v>0.93333333333333335</v>
      </c>
      <c r="H94" s="52" t="str">
        <f t="shared" si="14"/>
        <v>NEE</v>
      </c>
      <c r="I94" s="52">
        <v>1442</v>
      </c>
      <c r="J94" s="52">
        <v>1324</v>
      </c>
      <c r="K94" s="53">
        <f t="shared" si="15"/>
        <v>-8.1830790568654652E-2</v>
      </c>
      <c r="L94" s="52" t="str">
        <f t="shared" si="16"/>
        <v>NEE</v>
      </c>
      <c r="M94" s="52">
        <v>1289</v>
      </c>
      <c r="N94" s="52">
        <v>1069</v>
      </c>
      <c r="O94" s="53">
        <f t="shared" si="17"/>
        <v>-0.17067494181536075</v>
      </c>
      <c r="P94" s="52" t="str">
        <f t="shared" si="18"/>
        <v>NEE</v>
      </c>
      <c r="Q94" s="54">
        <v>571</v>
      </c>
      <c r="R94" s="54">
        <v>498</v>
      </c>
      <c r="S94" s="52" t="str">
        <f t="shared" si="19"/>
        <v>NIET-PRIORITAIR</v>
      </c>
      <c r="T94" s="52" t="str">
        <f t="shared" si="20"/>
        <v>NIET-PRIORITAIR</v>
      </c>
    </row>
    <row r="95" spans="1:20" x14ac:dyDescent="0.3">
      <c r="A95" s="52" t="s">
        <v>136</v>
      </c>
      <c r="B95" s="52">
        <v>133</v>
      </c>
      <c r="C95" s="52" t="s">
        <v>151</v>
      </c>
      <c r="D95" s="52" t="s">
        <v>48</v>
      </c>
      <c r="E95" s="52" t="s">
        <v>48</v>
      </c>
      <c r="F95" s="52" t="s">
        <v>48</v>
      </c>
      <c r="G95" s="53">
        <v>1</v>
      </c>
      <c r="H95" s="52" t="str">
        <f t="shared" si="14"/>
        <v>NEE</v>
      </c>
      <c r="I95" s="52">
        <v>1409</v>
      </c>
      <c r="J95" s="52">
        <v>1338</v>
      </c>
      <c r="K95" s="53">
        <f t="shared" si="15"/>
        <v>-5.0390347764371894E-2</v>
      </c>
      <c r="L95" s="52" t="str">
        <f t="shared" si="16"/>
        <v>NEE</v>
      </c>
      <c r="M95" s="52">
        <v>1220</v>
      </c>
      <c r="N95" s="52">
        <v>1054</v>
      </c>
      <c r="O95" s="53">
        <f t="shared" si="17"/>
        <v>-0.1360655737704918</v>
      </c>
      <c r="P95" s="52" t="str">
        <f t="shared" si="18"/>
        <v>NEE</v>
      </c>
      <c r="Q95" s="54">
        <v>429</v>
      </c>
      <c r="R95" s="54">
        <v>625</v>
      </c>
      <c r="S95" s="52" t="str">
        <f t="shared" si="19"/>
        <v>NIET-PRIORITAIR</v>
      </c>
      <c r="T95" s="52" t="str">
        <f t="shared" si="20"/>
        <v>NIET-PRIORITAIR</v>
      </c>
    </row>
    <row r="96" spans="1:20" x14ac:dyDescent="0.3">
      <c r="A96" s="52" t="s">
        <v>136</v>
      </c>
      <c r="B96" s="52">
        <v>134</v>
      </c>
      <c r="C96" s="52" t="s">
        <v>152</v>
      </c>
      <c r="D96" s="52" t="s">
        <v>48</v>
      </c>
      <c r="E96" s="52" t="s">
        <v>48</v>
      </c>
      <c r="F96" s="52" t="s">
        <v>48</v>
      </c>
      <c r="G96" s="53">
        <v>0.94444444444444442</v>
      </c>
      <c r="H96" s="52" t="str">
        <f t="shared" si="14"/>
        <v>NEE</v>
      </c>
      <c r="I96" s="52">
        <v>1234</v>
      </c>
      <c r="J96" s="52">
        <v>1291</v>
      </c>
      <c r="K96" s="53">
        <f t="shared" si="15"/>
        <v>4.6191247974068074E-2</v>
      </c>
      <c r="L96" s="52" t="str">
        <f t="shared" si="16"/>
        <v>NEE</v>
      </c>
      <c r="M96" s="52">
        <v>1104</v>
      </c>
      <c r="N96" s="52">
        <v>1021</v>
      </c>
      <c r="O96" s="53">
        <f t="shared" si="17"/>
        <v>-7.5181159420289856E-2</v>
      </c>
      <c r="P96" s="52" t="str">
        <f t="shared" si="18"/>
        <v>NEE</v>
      </c>
      <c r="Q96" s="54">
        <v>571</v>
      </c>
      <c r="R96" s="54">
        <v>450</v>
      </c>
      <c r="S96" s="52" t="str">
        <f t="shared" si="19"/>
        <v>NIET-PRIORITAIR</v>
      </c>
      <c r="T96" s="52" t="str">
        <f t="shared" si="20"/>
        <v>NIET-PRIORITAIR</v>
      </c>
    </row>
    <row r="97" spans="1:20" x14ac:dyDescent="0.3">
      <c r="A97" s="55" t="s">
        <v>136</v>
      </c>
      <c r="B97" s="55">
        <v>135</v>
      </c>
      <c r="C97" s="55" t="s">
        <v>153</v>
      </c>
      <c r="D97" s="55" t="s">
        <v>48</v>
      </c>
      <c r="E97" s="55" t="s">
        <v>48</v>
      </c>
      <c r="F97" s="55" t="s">
        <v>48</v>
      </c>
      <c r="G97" s="56">
        <v>0.7</v>
      </c>
      <c r="H97" s="55" t="str">
        <f t="shared" si="14"/>
        <v>JA</v>
      </c>
      <c r="I97" s="55">
        <v>1492</v>
      </c>
      <c r="J97" s="55">
        <v>1526</v>
      </c>
      <c r="K97" s="56">
        <f t="shared" si="15"/>
        <v>2.2788203753351208E-2</v>
      </c>
      <c r="L97" s="55" t="str">
        <f t="shared" si="16"/>
        <v>NEE</v>
      </c>
      <c r="M97" s="55">
        <v>1318</v>
      </c>
      <c r="N97" s="55">
        <v>1193</v>
      </c>
      <c r="O97" s="56">
        <f t="shared" si="17"/>
        <v>-9.4840667678300461E-2</v>
      </c>
      <c r="P97" s="55" t="str">
        <f t="shared" si="18"/>
        <v>NEE</v>
      </c>
      <c r="Q97" s="57">
        <v>571</v>
      </c>
      <c r="R97" s="57">
        <v>622</v>
      </c>
      <c r="S97" s="55" t="str">
        <f t="shared" si="19"/>
        <v>PRIORITAIR</v>
      </c>
      <c r="T97" s="55" t="str">
        <f t="shared" si="20"/>
        <v>PRIORITAIR</v>
      </c>
    </row>
    <row r="98" spans="1:20" x14ac:dyDescent="0.3">
      <c r="A98" s="55" t="s">
        <v>136</v>
      </c>
      <c r="B98" s="55">
        <v>136</v>
      </c>
      <c r="C98" s="55" t="s">
        <v>154</v>
      </c>
      <c r="D98" s="55" t="s">
        <v>48</v>
      </c>
      <c r="E98" s="55" t="s">
        <v>48</v>
      </c>
      <c r="F98" s="55" t="s">
        <v>48</v>
      </c>
      <c r="G98" s="56">
        <v>0.87096774193548387</v>
      </c>
      <c r="H98" s="55" t="str">
        <f t="shared" si="14"/>
        <v>JA</v>
      </c>
      <c r="I98" s="55">
        <v>1275</v>
      </c>
      <c r="J98" s="55">
        <v>1308</v>
      </c>
      <c r="K98" s="56">
        <f t="shared" si="15"/>
        <v>2.5882352941176471E-2</v>
      </c>
      <c r="L98" s="55" t="str">
        <f t="shared" si="16"/>
        <v>NEE</v>
      </c>
      <c r="M98" s="55">
        <v>1133</v>
      </c>
      <c r="N98" s="55">
        <v>994</v>
      </c>
      <c r="O98" s="56">
        <f t="shared" si="17"/>
        <v>-0.12268314210061783</v>
      </c>
      <c r="P98" s="55" t="str">
        <f t="shared" si="18"/>
        <v>NEE</v>
      </c>
      <c r="Q98" s="57">
        <v>571</v>
      </c>
      <c r="R98" s="57">
        <v>423</v>
      </c>
      <c r="S98" s="55" t="str">
        <f t="shared" si="19"/>
        <v>PRIORITAIR</v>
      </c>
      <c r="T98" s="55" t="str">
        <f t="shared" si="20"/>
        <v>PRIORITAIR</v>
      </c>
    </row>
    <row r="99" spans="1:20" x14ac:dyDescent="0.3">
      <c r="A99" s="55" t="s">
        <v>136</v>
      </c>
      <c r="B99" s="55">
        <v>137</v>
      </c>
      <c r="C99" s="55" t="s">
        <v>155</v>
      </c>
      <c r="D99" s="55" t="s">
        <v>48</v>
      </c>
      <c r="E99" s="55" t="s">
        <v>48</v>
      </c>
      <c r="F99" s="55" t="s">
        <v>48</v>
      </c>
      <c r="G99" s="56">
        <v>0.8125</v>
      </c>
      <c r="H99" s="55" t="str">
        <f t="shared" si="14"/>
        <v>JA</v>
      </c>
      <c r="I99" s="55">
        <v>1168</v>
      </c>
      <c r="J99" s="55">
        <v>1156</v>
      </c>
      <c r="K99" s="56">
        <f t="shared" si="15"/>
        <v>-1.0273972602739725E-2</v>
      </c>
      <c r="L99" s="55" t="str">
        <f t="shared" si="16"/>
        <v>NEE</v>
      </c>
      <c r="M99" s="55">
        <v>1032</v>
      </c>
      <c r="N99" s="55">
        <v>868</v>
      </c>
      <c r="O99" s="56">
        <f t="shared" si="17"/>
        <v>-0.15891472868217055</v>
      </c>
      <c r="P99" s="55" t="str">
        <f t="shared" si="18"/>
        <v>NEE</v>
      </c>
      <c r="Q99" s="57">
        <v>429</v>
      </c>
      <c r="R99" s="57">
        <v>439</v>
      </c>
      <c r="S99" s="55" t="str">
        <f t="shared" si="19"/>
        <v>PRIORITAIR</v>
      </c>
      <c r="T99" s="55" t="str">
        <f t="shared" si="20"/>
        <v>PRIORITAIR</v>
      </c>
    </row>
    <row r="100" spans="1:20" x14ac:dyDescent="0.3">
      <c r="A100" s="55" t="s">
        <v>156</v>
      </c>
      <c r="B100" s="55">
        <v>138</v>
      </c>
      <c r="C100" s="55" t="s">
        <v>157</v>
      </c>
      <c r="D100" s="55" t="s">
        <v>48</v>
      </c>
      <c r="E100" s="55" t="s">
        <v>48</v>
      </c>
      <c r="F100" s="55" t="s">
        <v>48</v>
      </c>
      <c r="G100" s="56">
        <v>0.46153846153846156</v>
      </c>
      <c r="H100" s="55" t="str">
        <f t="shared" ref="H100:H121" si="21">IF(G100&lt;90%, "JA", "NEE")</f>
        <v>JA</v>
      </c>
      <c r="I100" s="55">
        <v>1543</v>
      </c>
      <c r="J100" s="55">
        <v>1727</v>
      </c>
      <c r="K100" s="56">
        <f t="shared" ref="K100:K121" si="22">(J100-I100)/I100</f>
        <v>0.11924821775761503</v>
      </c>
      <c r="L100" s="55" t="str">
        <f t="shared" ref="L100:L121" si="23">IF(K100&gt;10%, "JA", "NEE")</f>
        <v>JA</v>
      </c>
      <c r="M100" s="55">
        <v>1363</v>
      </c>
      <c r="N100" s="55">
        <v>1293</v>
      </c>
      <c r="O100" s="56">
        <f t="shared" ref="O100:O121" si="24">(N100-M100)/M100</f>
        <v>-5.1357300073367571E-2</v>
      </c>
      <c r="P100" s="55" t="str">
        <f t="shared" ref="P100:P121" si="25">IF(O100&gt;10%, "JA", "NEE")</f>
        <v>NEE</v>
      </c>
      <c r="Q100" s="57">
        <v>571</v>
      </c>
      <c r="R100" s="57">
        <v>722</v>
      </c>
      <c r="S100" s="55" t="str">
        <f t="shared" ref="S100:S121" si="26">IF(AND(F100="JA",OR(H100="JA",L100="JA")),"PRIORITAIR","NIET-PRIORITAIR")</f>
        <v>PRIORITAIR</v>
      </c>
      <c r="T100" s="55" t="str">
        <f t="shared" ref="T100:T121" si="27">IF(AND(F100="JA",OR(H100="JA",P100="JA")),"PRIORITAIR","NIET-PRIORITAIR")</f>
        <v>PRIORITAIR</v>
      </c>
    </row>
    <row r="101" spans="1:20" x14ac:dyDescent="0.3">
      <c r="A101" s="55" t="s">
        <v>136</v>
      </c>
      <c r="B101" s="55">
        <v>139</v>
      </c>
      <c r="C101" s="55" t="s">
        <v>158</v>
      </c>
      <c r="D101" s="55" t="s">
        <v>48</v>
      </c>
      <c r="E101" s="55" t="s">
        <v>48</v>
      </c>
      <c r="F101" s="55" t="s">
        <v>48</v>
      </c>
      <c r="G101" s="56">
        <v>0.76923076923076927</v>
      </c>
      <c r="H101" s="55" t="str">
        <f t="shared" si="21"/>
        <v>JA</v>
      </c>
      <c r="I101" s="55">
        <v>1521</v>
      </c>
      <c r="J101" s="55">
        <v>1558</v>
      </c>
      <c r="K101" s="56">
        <f t="shared" si="22"/>
        <v>2.4326101249178174E-2</v>
      </c>
      <c r="L101" s="55" t="str">
        <f t="shared" si="23"/>
        <v>NEE</v>
      </c>
      <c r="M101" s="55">
        <v>1338</v>
      </c>
      <c r="N101" s="55">
        <v>1180</v>
      </c>
      <c r="O101" s="56">
        <f t="shared" si="24"/>
        <v>-0.11808669656203288</v>
      </c>
      <c r="P101" s="55" t="str">
        <f t="shared" si="25"/>
        <v>NEE</v>
      </c>
      <c r="Q101" s="57">
        <v>500</v>
      </c>
      <c r="R101" s="57">
        <v>680</v>
      </c>
      <c r="S101" s="55" t="str">
        <f t="shared" si="26"/>
        <v>PRIORITAIR</v>
      </c>
      <c r="T101" s="55" t="str">
        <f t="shared" si="27"/>
        <v>PRIORITAIR</v>
      </c>
    </row>
    <row r="102" spans="1:20" x14ac:dyDescent="0.3">
      <c r="A102" s="55" t="s">
        <v>136</v>
      </c>
      <c r="B102" s="55">
        <v>140</v>
      </c>
      <c r="C102" s="55" t="s">
        <v>159</v>
      </c>
      <c r="D102" s="55" t="s">
        <v>48</v>
      </c>
      <c r="E102" s="55" t="s">
        <v>48</v>
      </c>
      <c r="F102" s="55" t="s">
        <v>48</v>
      </c>
      <c r="G102" s="56">
        <v>0.72727272727272729</v>
      </c>
      <c r="H102" s="55" t="str">
        <f t="shared" si="21"/>
        <v>JA</v>
      </c>
      <c r="I102" s="55">
        <v>1381</v>
      </c>
      <c r="J102" s="55">
        <v>1460</v>
      </c>
      <c r="K102" s="56">
        <f t="shared" si="22"/>
        <v>5.7204923968139032E-2</v>
      </c>
      <c r="L102" s="55" t="str">
        <f t="shared" si="23"/>
        <v>NEE</v>
      </c>
      <c r="M102" s="55">
        <v>1215</v>
      </c>
      <c r="N102" s="55">
        <v>1090</v>
      </c>
      <c r="O102" s="56">
        <f t="shared" si="24"/>
        <v>-0.102880658436214</v>
      </c>
      <c r="P102" s="55" t="str">
        <f t="shared" si="25"/>
        <v>NEE</v>
      </c>
      <c r="Q102" s="57">
        <v>500</v>
      </c>
      <c r="R102" s="57">
        <v>590</v>
      </c>
      <c r="S102" s="55" t="str">
        <f t="shared" si="26"/>
        <v>PRIORITAIR</v>
      </c>
      <c r="T102" s="55" t="str">
        <f t="shared" si="27"/>
        <v>PRIORITAIR</v>
      </c>
    </row>
    <row r="103" spans="1:20" x14ac:dyDescent="0.3">
      <c r="A103" s="52" t="s">
        <v>136</v>
      </c>
      <c r="B103" s="52">
        <v>141</v>
      </c>
      <c r="C103" s="52" t="s">
        <v>160</v>
      </c>
      <c r="D103" s="52" t="s">
        <v>48</v>
      </c>
      <c r="E103" s="52" t="s">
        <v>65</v>
      </c>
      <c r="F103" s="52" t="s">
        <v>48</v>
      </c>
      <c r="G103" s="53">
        <v>1</v>
      </c>
      <c r="H103" s="52" t="str">
        <f t="shared" si="21"/>
        <v>NEE</v>
      </c>
      <c r="I103" s="52">
        <v>1307</v>
      </c>
      <c r="J103" s="52">
        <v>1308</v>
      </c>
      <c r="K103" s="53">
        <f t="shared" si="22"/>
        <v>7.6511094108645751E-4</v>
      </c>
      <c r="L103" s="52" t="str">
        <f t="shared" si="23"/>
        <v>NEE</v>
      </c>
      <c r="M103" s="52">
        <v>1163</v>
      </c>
      <c r="N103" s="52">
        <v>1039</v>
      </c>
      <c r="O103" s="53">
        <f t="shared" si="24"/>
        <v>-0.10662080825451418</v>
      </c>
      <c r="P103" s="52" t="str">
        <f t="shared" si="25"/>
        <v>NEE</v>
      </c>
      <c r="Q103" s="54">
        <v>1286</v>
      </c>
      <c r="R103" s="54">
        <v>-247</v>
      </c>
      <c r="S103" s="52" t="str">
        <f t="shared" si="26"/>
        <v>NIET-PRIORITAIR</v>
      </c>
      <c r="T103" s="52" t="str">
        <f t="shared" si="27"/>
        <v>NIET-PRIORITAIR</v>
      </c>
    </row>
    <row r="104" spans="1:20" x14ac:dyDescent="0.3">
      <c r="A104" s="55" t="s">
        <v>156</v>
      </c>
      <c r="B104" s="55">
        <v>142</v>
      </c>
      <c r="C104" s="55" t="s">
        <v>161</v>
      </c>
      <c r="D104" s="55" t="s">
        <v>48</v>
      </c>
      <c r="E104" s="55" t="s">
        <v>48</v>
      </c>
      <c r="F104" s="55" t="s">
        <v>48</v>
      </c>
      <c r="G104" s="56">
        <v>0.83333333333333337</v>
      </c>
      <c r="H104" s="55" t="str">
        <f t="shared" si="21"/>
        <v>JA</v>
      </c>
      <c r="I104" s="55">
        <v>2111</v>
      </c>
      <c r="J104" s="55">
        <v>2140</v>
      </c>
      <c r="K104" s="56">
        <f t="shared" si="22"/>
        <v>1.3737565135007106E-2</v>
      </c>
      <c r="L104" s="55" t="str">
        <f t="shared" si="23"/>
        <v>NEE</v>
      </c>
      <c r="M104" s="55">
        <v>1872</v>
      </c>
      <c r="N104" s="55">
        <v>1685</v>
      </c>
      <c r="O104" s="56">
        <f t="shared" si="24"/>
        <v>-9.9893162393162399E-2</v>
      </c>
      <c r="P104" s="55" t="str">
        <f t="shared" si="25"/>
        <v>NEE</v>
      </c>
      <c r="Q104" s="57">
        <v>1429</v>
      </c>
      <c r="R104" s="57">
        <v>256</v>
      </c>
      <c r="S104" s="55" t="str">
        <f t="shared" si="26"/>
        <v>PRIORITAIR</v>
      </c>
      <c r="T104" s="55" t="str">
        <f t="shared" si="27"/>
        <v>PRIORITAIR</v>
      </c>
    </row>
    <row r="105" spans="1:20" x14ac:dyDescent="0.3">
      <c r="A105" s="55" t="s">
        <v>156</v>
      </c>
      <c r="B105" s="55">
        <v>143</v>
      </c>
      <c r="C105" s="55" t="s">
        <v>162</v>
      </c>
      <c r="D105" s="55" t="s">
        <v>48</v>
      </c>
      <c r="E105" s="55" t="s">
        <v>48</v>
      </c>
      <c r="F105" s="55" t="s">
        <v>48</v>
      </c>
      <c r="G105" s="56">
        <v>0.83333333333333337</v>
      </c>
      <c r="H105" s="55" t="str">
        <f t="shared" si="21"/>
        <v>JA</v>
      </c>
      <c r="I105" s="55">
        <v>1853</v>
      </c>
      <c r="J105" s="55">
        <v>1974</v>
      </c>
      <c r="K105" s="56">
        <f t="shared" si="22"/>
        <v>6.5299514301133302E-2</v>
      </c>
      <c r="L105" s="55" t="str">
        <f t="shared" si="23"/>
        <v>NEE</v>
      </c>
      <c r="M105" s="55">
        <v>1643</v>
      </c>
      <c r="N105" s="55">
        <v>1512</v>
      </c>
      <c r="O105" s="56">
        <f t="shared" si="24"/>
        <v>-7.9732197200243451E-2</v>
      </c>
      <c r="P105" s="55" t="str">
        <f t="shared" si="25"/>
        <v>NEE</v>
      </c>
      <c r="Q105" s="57">
        <v>1286</v>
      </c>
      <c r="R105" s="57">
        <v>226</v>
      </c>
      <c r="S105" s="55" t="str">
        <f t="shared" si="26"/>
        <v>PRIORITAIR</v>
      </c>
      <c r="T105" s="55" t="str">
        <f t="shared" si="27"/>
        <v>PRIORITAIR</v>
      </c>
    </row>
    <row r="106" spans="1:20" x14ac:dyDescent="0.3">
      <c r="A106" s="58" t="s">
        <v>156</v>
      </c>
      <c r="B106" s="58">
        <v>144</v>
      </c>
      <c r="C106" s="58" t="s">
        <v>163</v>
      </c>
      <c r="D106" s="58" t="s">
        <v>48</v>
      </c>
      <c r="E106" s="58" t="s">
        <v>48</v>
      </c>
      <c r="F106" s="58" t="s">
        <v>48</v>
      </c>
      <c r="G106" s="59">
        <v>1</v>
      </c>
      <c r="H106" s="58" t="str">
        <f t="shared" si="21"/>
        <v>NEE</v>
      </c>
      <c r="I106" s="58">
        <v>1726</v>
      </c>
      <c r="J106" s="58">
        <v>1934</v>
      </c>
      <c r="K106" s="59">
        <f t="shared" si="22"/>
        <v>0.1205098493626883</v>
      </c>
      <c r="L106" s="58" t="str">
        <f t="shared" si="23"/>
        <v>JA</v>
      </c>
      <c r="M106" s="58">
        <v>1528</v>
      </c>
      <c r="N106" s="58">
        <v>1469</v>
      </c>
      <c r="O106" s="59">
        <f t="shared" si="24"/>
        <v>-3.8612565445026177E-2</v>
      </c>
      <c r="P106" s="58" t="str">
        <f t="shared" si="25"/>
        <v>NEE</v>
      </c>
      <c r="Q106" s="60">
        <v>571</v>
      </c>
      <c r="R106" s="60">
        <v>898</v>
      </c>
      <c r="S106" s="58" t="str">
        <f t="shared" si="26"/>
        <v>PRIORITAIR</v>
      </c>
      <c r="T106" s="58" t="str">
        <f t="shared" si="27"/>
        <v>NIET-PRIORITAIR</v>
      </c>
    </row>
    <row r="107" spans="1:20" x14ac:dyDescent="0.3">
      <c r="A107" s="52" t="s">
        <v>156</v>
      </c>
      <c r="B107" s="52">
        <v>145</v>
      </c>
      <c r="C107" s="52" t="s">
        <v>164</v>
      </c>
      <c r="D107" s="52" t="s">
        <v>48</v>
      </c>
      <c r="E107" s="52" t="s">
        <v>48</v>
      </c>
      <c r="F107" s="52" t="s">
        <v>48</v>
      </c>
      <c r="G107" s="53">
        <v>0.95238095238095233</v>
      </c>
      <c r="H107" s="52" t="str">
        <f t="shared" si="21"/>
        <v>NEE</v>
      </c>
      <c r="I107" s="52">
        <v>1753</v>
      </c>
      <c r="J107" s="52">
        <v>1916</v>
      </c>
      <c r="K107" s="53">
        <f t="shared" si="22"/>
        <v>9.2983456930975469E-2</v>
      </c>
      <c r="L107" s="52" t="str">
        <f t="shared" si="23"/>
        <v>NEE</v>
      </c>
      <c r="M107" s="52">
        <v>1564</v>
      </c>
      <c r="N107" s="52">
        <v>1441</v>
      </c>
      <c r="O107" s="53">
        <f t="shared" si="24"/>
        <v>-7.8644501278772372E-2</v>
      </c>
      <c r="P107" s="52" t="str">
        <f t="shared" si="25"/>
        <v>NEE</v>
      </c>
      <c r="Q107" s="54">
        <v>571</v>
      </c>
      <c r="R107" s="54">
        <v>870</v>
      </c>
      <c r="S107" s="52" t="str">
        <f t="shared" si="26"/>
        <v>NIET-PRIORITAIR</v>
      </c>
      <c r="T107" s="52" t="str">
        <f t="shared" si="27"/>
        <v>NIET-PRIORITAIR</v>
      </c>
    </row>
    <row r="108" spans="1:20" x14ac:dyDescent="0.3">
      <c r="A108" s="58" t="s">
        <v>156</v>
      </c>
      <c r="B108" s="58">
        <v>146</v>
      </c>
      <c r="C108" s="58" t="s">
        <v>165</v>
      </c>
      <c r="D108" s="58" t="s">
        <v>48</v>
      </c>
      <c r="E108" s="58" t="s">
        <v>48</v>
      </c>
      <c r="F108" s="58" t="s">
        <v>48</v>
      </c>
      <c r="G108" s="59">
        <v>0.92307692307692313</v>
      </c>
      <c r="H108" s="58" t="str">
        <f t="shared" si="21"/>
        <v>NEE</v>
      </c>
      <c r="I108" s="58">
        <v>1441</v>
      </c>
      <c r="J108" s="58">
        <v>1619</v>
      </c>
      <c r="K108" s="59">
        <f t="shared" si="22"/>
        <v>0.12352532963219987</v>
      </c>
      <c r="L108" s="58" t="str">
        <f t="shared" si="23"/>
        <v>JA</v>
      </c>
      <c r="M108" s="58">
        <v>1285</v>
      </c>
      <c r="N108" s="58">
        <v>1230</v>
      </c>
      <c r="O108" s="59">
        <f t="shared" si="24"/>
        <v>-4.2801556420233464E-2</v>
      </c>
      <c r="P108" s="58" t="str">
        <f t="shared" si="25"/>
        <v>NEE</v>
      </c>
      <c r="Q108" s="60">
        <v>429</v>
      </c>
      <c r="R108" s="60">
        <v>801</v>
      </c>
      <c r="S108" s="58" t="str">
        <f t="shared" si="26"/>
        <v>PRIORITAIR</v>
      </c>
      <c r="T108" s="58" t="str">
        <f t="shared" si="27"/>
        <v>NIET-PRIORITAIR</v>
      </c>
    </row>
    <row r="109" spans="1:20" x14ac:dyDescent="0.3">
      <c r="A109" s="55" t="s">
        <v>156</v>
      </c>
      <c r="B109" s="55">
        <v>147</v>
      </c>
      <c r="C109" s="55" t="s">
        <v>166</v>
      </c>
      <c r="D109" s="55" t="s">
        <v>48</v>
      </c>
      <c r="E109" s="55" t="s">
        <v>65</v>
      </c>
      <c r="F109" s="55" t="s">
        <v>48</v>
      </c>
      <c r="G109" s="56">
        <v>0.52380952380952384</v>
      </c>
      <c r="H109" s="55" t="str">
        <f t="shared" si="21"/>
        <v>JA</v>
      </c>
      <c r="I109" s="55">
        <v>1718</v>
      </c>
      <c r="J109" s="55">
        <v>1907</v>
      </c>
      <c r="K109" s="56">
        <f t="shared" si="22"/>
        <v>0.110011641443539</v>
      </c>
      <c r="L109" s="55" t="str">
        <f t="shared" si="23"/>
        <v>JA</v>
      </c>
      <c r="M109" s="55">
        <v>1528</v>
      </c>
      <c r="N109" s="55">
        <v>1436</v>
      </c>
      <c r="O109" s="56">
        <f t="shared" si="24"/>
        <v>-6.0209424083769635E-2</v>
      </c>
      <c r="P109" s="55" t="str">
        <f t="shared" si="25"/>
        <v>NEE</v>
      </c>
      <c r="Q109" s="57">
        <v>1429</v>
      </c>
      <c r="R109" s="57">
        <v>7</v>
      </c>
      <c r="S109" s="55" t="str">
        <f t="shared" si="26"/>
        <v>PRIORITAIR</v>
      </c>
      <c r="T109" s="55" t="str">
        <f t="shared" si="27"/>
        <v>PRIORITAIR</v>
      </c>
    </row>
    <row r="110" spans="1:20" x14ac:dyDescent="0.3">
      <c r="A110" s="55" t="s">
        <v>156</v>
      </c>
      <c r="B110" s="55">
        <v>148</v>
      </c>
      <c r="C110" s="55" t="s">
        <v>167</v>
      </c>
      <c r="D110" s="55" t="s">
        <v>48</v>
      </c>
      <c r="E110" s="55" t="s">
        <v>65</v>
      </c>
      <c r="F110" s="55" t="s">
        <v>48</v>
      </c>
      <c r="G110" s="56">
        <v>0.42857142857142855</v>
      </c>
      <c r="H110" s="55" t="str">
        <f t="shared" si="21"/>
        <v>JA</v>
      </c>
      <c r="I110" s="55">
        <v>1593</v>
      </c>
      <c r="J110" s="55">
        <v>1642</v>
      </c>
      <c r="K110" s="56">
        <f t="shared" si="22"/>
        <v>3.0759573132454487E-2</v>
      </c>
      <c r="L110" s="55" t="str">
        <f t="shared" si="23"/>
        <v>NEE</v>
      </c>
      <c r="M110" s="55">
        <v>1432</v>
      </c>
      <c r="N110" s="55">
        <v>1258</v>
      </c>
      <c r="O110" s="56">
        <f t="shared" si="24"/>
        <v>-0.12150837988826815</v>
      </c>
      <c r="P110" s="55" t="str">
        <f t="shared" si="25"/>
        <v>NEE</v>
      </c>
      <c r="Q110" s="57">
        <v>1286</v>
      </c>
      <c r="R110" s="57">
        <v>-28</v>
      </c>
      <c r="S110" s="55" t="str">
        <f t="shared" si="26"/>
        <v>PRIORITAIR</v>
      </c>
      <c r="T110" s="55" t="str">
        <f t="shared" si="27"/>
        <v>PRIORITAIR</v>
      </c>
    </row>
    <row r="111" spans="1:20" x14ac:dyDescent="0.3">
      <c r="A111" s="55" t="s">
        <v>156</v>
      </c>
      <c r="B111" s="55">
        <v>149</v>
      </c>
      <c r="C111" s="55" t="s">
        <v>168</v>
      </c>
      <c r="D111" s="55" t="s">
        <v>48</v>
      </c>
      <c r="E111" s="55" t="s">
        <v>48</v>
      </c>
      <c r="F111" s="55" t="s">
        <v>48</v>
      </c>
      <c r="G111" s="56">
        <v>0.75</v>
      </c>
      <c r="H111" s="55" t="str">
        <f t="shared" si="21"/>
        <v>JA</v>
      </c>
      <c r="I111" s="55">
        <v>1466</v>
      </c>
      <c r="J111" s="55">
        <v>1665</v>
      </c>
      <c r="K111" s="56">
        <f t="shared" si="22"/>
        <v>0.13574351978171897</v>
      </c>
      <c r="L111" s="55" t="str">
        <f t="shared" si="23"/>
        <v>JA</v>
      </c>
      <c r="M111" s="55">
        <v>1310</v>
      </c>
      <c r="N111" s="55">
        <v>1227</v>
      </c>
      <c r="O111" s="56">
        <f t="shared" si="24"/>
        <v>-6.3358778625954196E-2</v>
      </c>
      <c r="P111" s="55" t="str">
        <f t="shared" si="25"/>
        <v>NEE</v>
      </c>
      <c r="Q111" s="57">
        <v>571</v>
      </c>
      <c r="R111" s="57">
        <v>656</v>
      </c>
      <c r="S111" s="55" t="str">
        <f t="shared" si="26"/>
        <v>PRIORITAIR</v>
      </c>
      <c r="T111" s="55" t="str">
        <f t="shared" si="27"/>
        <v>PRIORITAIR</v>
      </c>
    </row>
    <row r="112" spans="1:20" x14ac:dyDescent="0.3">
      <c r="A112" s="55" t="s">
        <v>156</v>
      </c>
      <c r="B112" s="55">
        <v>150</v>
      </c>
      <c r="C112" s="55" t="s">
        <v>169</v>
      </c>
      <c r="D112" s="55" t="s">
        <v>48</v>
      </c>
      <c r="E112" s="55" t="s">
        <v>48</v>
      </c>
      <c r="F112" s="55" t="s">
        <v>48</v>
      </c>
      <c r="G112" s="56">
        <v>0.55555555555555558</v>
      </c>
      <c r="H112" s="55" t="str">
        <f t="shared" si="21"/>
        <v>JA</v>
      </c>
      <c r="I112" s="55">
        <v>1595</v>
      </c>
      <c r="J112" s="55">
        <v>1494</v>
      </c>
      <c r="K112" s="56">
        <f t="shared" si="22"/>
        <v>-6.3322884012539188E-2</v>
      </c>
      <c r="L112" s="55" t="str">
        <f t="shared" si="23"/>
        <v>NEE</v>
      </c>
      <c r="M112" s="55">
        <v>1443</v>
      </c>
      <c r="N112" s="55">
        <v>1178</v>
      </c>
      <c r="O112" s="56">
        <f t="shared" si="24"/>
        <v>-0.18364518364518365</v>
      </c>
      <c r="P112" s="55" t="str">
        <f t="shared" si="25"/>
        <v>NEE</v>
      </c>
      <c r="Q112" s="57">
        <v>1429</v>
      </c>
      <c r="R112" s="57">
        <v>-251</v>
      </c>
      <c r="S112" s="55" t="str">
        <f t="shared" si="26"/>
        <v>PRIORITAIR</v>
      </c>
      <c r="T112" s="55" t="str">
        <f t="shared" si="27"/>
        <v>PRIORITAIR</v>
      </c>
    </row>
    <row r="113" spans="1:20" x14ac:dyDescent="0.3">
      <c r="A113" s="55" t="s">
        <v>156</v>
      </c>
      <c r="B113" s="55">
        <v>153</v>
      </c>
      <c r="C113" s="55" t="s">
        <v>170</v>
      </c>
      <c r="D113" s="55" t="s">
        <v>48</v>
      </c>
      <c r="E113" s="55" t="s">
        <v>65</v>
      </c>
      <c r="F113" s="55" t="s">
        <v>48</v>
      </c>
      <c r="G113" s="56">
        <v>0.47368421052631576</v>
      </c>
      <c r="H113" s="55" t="str">
        <f t="shared" si="21"/>
        <v>JA</v>
      </c>
      <c r="I113" s="55">
        <v>1532</v>
      </c>
      <c r="J113" s="55">
        <v>1816</v>
      </c>
      <c r="K113" s="56">
        <f t="shared" si="22"/>
        <v>0.18537859007832899</v>
      </c>
      <c r="L113" s="55" t="str">
        <f t="shared" si="23"/>
        <v>JA</v>
      </c>
      <c r="M113" s="55">
        <v>1386</v>
      </c>
      <c r="N113" s="55">
        <v>1444</v>
      </c>
      <c r="O113" s="56">
        <f t="shared" si="24"/>
        <v>4.1847041847041848E-2</v>
      </c>
      <c r="P113" s="55" t="str">
        <f t="shared" si="25"/>
        <v>NEE</v>
      </c>
      <c r="Q113" s="57">
        <v>1429</v>
      </c>
      <c r="R113" s="57">
        <v>15</v>
      </c>
      <c r="S113" s="55" t="str">
        <f t="shared" si="26"/>
        <v>PRIORITAIR</v>
      </c>
      <c r="T113" s="55" t="str">
        <f t="shared" si="27"/>
        <v>PRIORITAIR</v>
      </c>
    </row>
    <row r="114" spans="1:20" x14ac:dyDescent="0.3">
      <c r="A114" s="55" t="s">
        <v>156</v>
      </c>
      <c r="B114" s="55">
        <v>154</v>
      </c>
      <c r="C114" s="55" t="s">
        <v>171</v>
      </c>
      <c r="D114" s="55" t="s">
        <v>48</v>
      </c>
      <c r="E114" s="55" t="s">
        <v>48</v>
      </c>
      <c r="F114" s="55" t="s">
        <v>48</v>
      </c>
      <c r="G114" s="56">
        <v>0.65714285714285714</v>
      </c>
      <c r="H114" s="55" t="str">
        <f t="shared" si="21"/>
        <v>JA</v>
      </c>
      <c r="I114" s="55">
        <v>1458</v>
      </c>
      <c r="J114" s="55">
        <v>1748</v>
      </c>
      <c r="K114" s="56">
        <f t="shared" si="22"/>
        <v>0.19890260631001372</v>
      </c>
      <c r="L114" s="55" t="str">
        <f t="shared" si="23"/>
        <v>JA</v>
      </c>
      <c r="M114" s="55">
        <v>1317</v>
      </c>
      <c r="N114" s="55">
        <v>1429</v>
      </c>
      <c r="O114" s="56">
        <f t="shared" si="24"/>
        <v>8.5041761579346994E-2</v>
      </c>
      <c r="P114" s="55" t="str">
        <f t="shared" si="25"/>
        <v>NEE</v>
      </c>
      <c r="Q114" s="57">
        <v>1143</v>
      </c>
      <c r="R114" s="57">
        <v>286</v>
      </c>
      <c r="S114" s="55" t="str">
        <f t="shared" si="26"/>
        <v>PRIORITAIR</v>
      </c>
      <c r="T114" s="55" t="str">
        <f t="shared" si="27"/>
        <v>PRIORITAIR</v>
      </c>
    </row>
    <row r="115" spans="1:20" x14ac:dyDescent="0.3">
      <c r="A115" s="58" t="s">
        <v>156</v>
      </c>
      <c r="B115" s="58">
        <v>155</v>
      </c>
      <c r="C115" s="58" t="s">
        <v>172</v>
      </c>
      <c r="D115" s="58" t="s">
        <v>48</v>
      </c>
      <c r="E115" s="58" t="s">
        <v>48</v>
      </c>
      <c r="F115" s="58" t="s">
        <v>48</v>
      </c>
      <c r="G115" s="59">
        <v>0.97499999999999998</v>
      </c>
      <c r="H115" s="58" t="str">
        <f t="shared" si="21"/>
        <v>NEE</v>
      </c>
      <c r="I115" s="58">
        <v>1115</v>
      </c>
      <c r="J115" s="58">
        <v>1299</v>
      </c>
      <c r="K115" s="59">
        <f t="shared" si="22"/>
        <v>0.16502242152466368</v>
      </c>
      <c r="L115" s="58" t="str">
        <f t="shared" si="23"/>
        <v>JA</v>
      </c>
      <c r="M115" s="58">
        <v>992</v>
      </c>
      <c r="N115" s="58">
        <v>970</v>
      </c>
      <c r="O115" s="59">
        <f t="shared" si="24"/>
        <v>-2.2177419354838711E-2</v>
      </c>
      <c r="P115" s="58" t="str">
        <f t="shared" si="25"/>
        <v>NEE</v>
      </c>
      <c r="Q115" s="60">
        <v>714</v>
      </c>
      <c r="R115" s="60">
        <v>256</v>
      </c>
      <c r="S115" s="58" t="str">
        <f t="shared" si="26"/>
        <v>PRIORITAIR</v>
      </c>
      <c r="T115" s="58" t="str">
        <f t="shared" si="27"/>
        <v>NIET-PRIORITAIR</v>
      </c>
    </row>
    <row r="116" spans="1:20" x14ac:dyDescent="0.3">
      <c r="A116" s="55" t="s">
        <v>156</v>
      </c>
      <c r="B116" s="55">
        <v>156</v>
      </c>
      <c r="C116" s="55" t="s">
        <v>173</v>
      </c>
      <c r="D116" s="55" t="s">
        <v>48</v>
      </c>
      <c r="E116" s="55" t="s">
        <v>48</v>
      </c>
      <c r="F116" s="55" t="s">
        <v>48</v>
      </c>
      <c r="G116" s="56">
        <v>0.86956521739130432</v>
      </c>
      <c r="H116" s="55" t="str">
        <f t="shared" si="21"/>
        <v>JA</v>
      </c>
      <c r="I116" s="55">
        <v>1342</v>
      </c>
      <c r="J116" s="55">
        <v>1585</v>
      </c>
      <c r="K116" s="56">
        <f t="shared" si="22"/>
        <v>0.18107302533532041</v>
      </c>
      <c r="L116" s="55" t="str">
        <f t="shared" si="23"/>
        <v>JA</v>
      </c>
      <c r="M116" s="55">
        <v>1218</v>
      </c>
      <c r="N116" s="55">
        <v>1313</v>
      </c>
      <c r="O116" s="56">
        <f t="shared" si="24"/>
        <v>7.7996715927750412E-2</v>
      </c>
      <c r="P116" s="55" t="str">
        <f t="shared" si="25"/>
        <v>NEE</v>
      </c>
      <c r="Q116" s="57">
        <v>857</v>
      </c>
      <c r="R116" s="57">
        <v>456</v>
      </c>
      <c r="S116" s="55" t="str">
        <f t="shared" si="26"/>
        <v>PRIORITAIR</v>
      </c>
      <c r="T116" s="55" t="str">
        <f t="shared" si="27"/>
        <v>PRIORITAIR</v>
      </c>
    </row>
    <row r="117" spans="1:20" x14ac:dyDescent="0.3">
      <c r="A117" s="55" t="s">
        <v>156</v>
      </c>
      <c r="B117" s="55">
        <v>157</v>
      </c>
      <c r="C117" s="55" t="s">
        <v>174</v>
      </c>
      <c r="D117" s="55" t="s">
        <v>48</v>
      </c>
      <c r="E117" s="55" t="s">
        <v>48</v>
      </c>
      <c r="F117" s="55" t="s">
        <v>48</v>
      </c>
      <c r="G117" s="56">
        <v>0.84615384615384615</v>
      </c>
      <c r="H117" s="55" t="str">
        <f t="shared" si="21"/>
        <v>JA</v>
      </c>
      <c r="I117" s="55">
        <v>1416</v>
      </c>
      <c r="J117" s="55">
        <v>1697</v>
      </c>
      <c r="K117" s="56">
        <f t="shared" si="22"/>
        <v>0.19844632768361581</v>
      </c>
      <c r="L117" s="55" t="str">
        <f t="shared" si="23"/>
        <v>JA</v>
      </c>
      <c r="M117" s="55">
        <v>1280</v>
      </c>
      <c r="N117" s="55">
        <v>1352</v>
      </c>
      <c r="O117" s="56">
        <f t="shared" si="24"/>
        <v>5.6250000000000001E-2</v>
      </c>
      <c r="P117" s="55" t="str">
        <f t="shared" si="25"/>
        <v>NEE</v>
      </c>
      <c r="Q117" s="57">
        <v>857</v>
      </c>
      <c r="R117" s="57">
        <v>495</v>
      </c>
      <c r="S117" s="55" t="str">
        <f t="shared" si="26"/>
        <v>PRIORITAIR</v>
      </c>
      <c r="T117" s="55" t="str">
        <f t="shared" si="27"/>
        <v>PRIORITAIR</v>
      </c>
    </row>
    <row r="118" spans="1:20" x14ac:dyDescent="0.3">
      <c r="A118" s="55" t="s">
        <v>156</v>
      </c>
      <c r="B118" s="55">
        <v>158</v>
      </c>
      <c r="C118" s="55" t="s">
        <v>175</v>
      </c>
      <c r="D118" s="55" t="s">
        <v>48</v>
      </c>
      <c r="E118" s="55" t="s">
        <v>65</v>
      </c>
      <c r="F118" s="55" t="s">
        <v>48</v>
      </c>
      <c r="G118" s="56">
        <v>0.625</v>
      </c>
      <c r="H118" s="55" t="str">
        <f t="shared" si="21"/>
        <v>JA</v>
      </c>
      <c r="I118" s="55">
        <v>1315</v>
      </c>
      <c r="J118" s="55">
        <v>1493</v>
      </c>
      <c r="K118" s="56">
        <f t="shared" si="22"/>
        <v>0.13536121673003804</v>
      </c>
      <c r="L118" s="55" t="str">
        <f t="shared" si="23"/>
        <v>JA</v>
      </c>
      <c r="M118" s="55">
        <v>1195</v>
      </c>
      <c r="N118" s="55">
        <v>1236</v>
      </c>
      <c r="O118" s="56">
        <f t="shared" si="24"/>
        <v>3.430962343096234E-2</v>
      </c>
      <c r="P118" s="55" t="str">
        <f t="shared" si="25"/>
        <v>NEE</v>
      </c>
      <c r="Q118" s="57">
        <v>1429</v>
      </c>
      <c r="R118" s="57">
        <v>-193</v>
      </c>
      <c r="S118" s="55" t="str">
        <f t="shared" si="26"/>
        <v>PRIORITAIR</v>
      </c>
      <c r="T118" s="55" t="str">
        <f t="shared" si="27"/>
        <v>PRIORITAIR</v>
      </c>
    </row>
    <row r="119" spans="1:20" x14ac:dyDescent="0.3">
      <c r="A119" s="58" t="s">
        <v>156</v>
      </c>
      <c r="B119" s="58">
        <v>159</v>
      </c>
      <c r="C119" s="58" t="s">
        <v>176</v>
      </c>
      <c r="D119" s="58" t="s">
        <v>48</v>
      </c>
      <c r="E119" s="58" t="s">
        <v>48</v>
      </c>
      <c r="F119" s="58" t="s">
        <v>48</v>
      </c>
      <c r="G119" s="59">
        <v>0.967741935483871</v>
      </c>
      <c r="H119" s="58" t="str">
        <f t="shared" si="21"/>
        <v>NEE</v>
      </c>
      <c r="I119" s="58">
        <v>1268</v>
      </c>
      <c r="J119" s="58">
        <v>1403</v>
      </c>
      <c r="K119" s="59">
        <f t="shared" si="22"/>
        <v>0.10646687697160884</v>
      </c>
      <c r="L119" s="58" t="str">
        <f t="shared" si="23"/>
        <v>JA</v>
      </c>
      <c r="M119" s="58">
        <v>1139</v>
      </c>
      <c r="N119" s="58">
        <v>1101</v>
      </c>
      <c r="O119" s="59">
        <f t="shared" si="24"/>
        <v>-3.3362598770851626E-2</v>
      </c>
      <c r="P119" s="58" t="str">
        <f t="shared" si="25"/>
        <v>NEE</v>
      </c>
      <c r="Q119" s="60">
        <v>857</v>
      </c>
      <c r="R119" s="60">
        <v>244</v>
      </c>
      <c r="S119" s="58" t="str">
        <f t="shared" si="26"/>
        <v>PRIORITAIR</v>
      </c>
      <c r="T119" s="58" t="str">
        <f t="shared" si="27"/>
        <v>NIET-PRIORITAIR</v>
      </c>
    </row>
    <row r="120" spans="1:20" x14ac:dyDescent="0.3">
      <c r="A120" s="55" t="s">
        <v>156</v>
      </c>
      <c r="B120" s="55">
        <v>160</v>
      </c>
      <c r="C120" s="55" t="s">
        <v>177</v>
      </c>
      <c r="D120" s="55" t="s">
        <v>48</v>
      </c>
      <c r="E120" s="55" t="s">
        <v>48</v>
      </c>
      <c r="F120" s="55" t="s">
        <v>48</v>
      </c>
      <c r="G120" s="56">
        <v>0.93333333333333335</v>
      </c>
      <c r="H120" s="55" t="str">
        <f t="shared" si="21"/>
        <v>NEE</v>
      </c>
      <c r="I120" s="55">
        <v>1426</v>
      </c>
      <c r="J120" s="55">
        <v>1788</v>
      </c>
      <c r="K120" s="56">
        <f t="shared" si="22"/>
        <v>0.25385694249649371</v>
      </c>
      <c r="L120" s="55" t="str">
        <f t="shared" si="23"/>
        <v>JA</v>
      </c>
      <c r="M120" s="55">
        <v>1289</v>
      </c>
      <c r="N120" s="55">
        <v>1450</v>
      </c>
      <c r="O120" s="56">
        <f t="shared" si="24"/>
        <v>0.12490302560124127</v>
      </c>
      <c r="P120" s="55" t="str">
        <f t="shared" si="25"/>
        <v>JA</v>
      </c>
      <c r="Q120" s="57">
        <v>1429</v>
      </c>
      <c r="R120" s="57">
        <v>21</v>
      </c>
      <c r="S120" s="55" t="str">
        <f t="shared" si="26"/>
        <v>PRIORITAIR</v>
      </c>
      <c r="T120" s="55" t="str">
        <f t="shared" si="27"/>
        <v>PRIORITAIR</v>
      </c>
    </row>
    <row r="121" spans="1:20" x14ac:dyDescent="0.3">
      <c r="A121" s="55" t="s">
        <v>156</v>
      </c>
      <c r="B121" s="55">
        <v>161</v>
      </c>
      <c r="C121" s="55" t="s">
        <v>178</v>
      </c>
      <c r="D121" s="55" t="s">
        <v>48</v>
      </c>
      <c r="E121" s="55" t="s">
        <v>65</v>
      </c>
      <c r="F121" s="55" t="s">
        <v>48</v>
      </c>
      <c r="G121" s="56">
        <v>0.5714285714285714</v>
      </c>
      <c r="H121" s="55" t="str">
        <f t="shared" si="21"/>
        <v>JA</v>
      </c>
      <c r="I121" s="55">
        <v>1138</v>
      </c>
      <c r="J121" s="55">
        <v>1398</v>
      </c>
      <c r="K121" s="56">
        <f t="shared" si="22"/>
        <v>0.22847100175746923</v>
      </c>
      <c r="L121" s="55" t="str">
        <f t="shared" si="23"/>
        <v>JA</v>
      </c>
      <c r="M121" s="55">
        <v>1027</v>
      </c>
      <c r="N121" s="55">
        <v>1128</v>
      </c>
      <c r="O121" s="56">
        <f t="shared" si="24"/>
        <v>9.8344693281402148E-2</v>
      </c>
      <c r="P121" s="55" t="str">
        <f t="shared" si="25"/>
        <v>NEE</v>
      </c>
      <c r="Q121" s="57">
        <v>1429</v>
      </c>
      <c r="R121" s="57">
        <v>-301</v>
      </c>
      <c r="S121" s="55" t="str">
        <f t="shared" si="26"/>
        <v>PRIORITAIR</v>
      </c>
      <c r="T121" s="55" t="str">
        <f t="shared" si="27"/>
        <v>PRIORITAIR</v>
      </c>
    </row>
  </sheetData>
  <autoFilter ref="A3:X121" xr:uid="{DB9E6133-C63C-4CA1-8ADC-9206406202D3}">
    <sortState xmlns:xlrd2="http://schemas.microsoft.com/office/spreadsheetml/2017/richdata2" ref="A4:X121">
      <sortCondition ref="B3:B121"/>
    </sortState>
  </autoFilter>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C7642-6098-405D-A846-9A06B5C9BC3C}">
  <dimension ref="A1:C50"/>
  <sheetViews>
    <sheetView zoomScale="85" zoomScaleNormal="85" workbookViewId="0">
      <selection activeCell="D11" sqref="D11"/>
    </sheetView>
  </sheetViews>
  <sheetFormatPr defaultRowHeight="14.4" x14ac:dyDescent="0.3"/>
  <cols>
    <col min="1" max="1" width="49.5546875" customWidth="1"/>
    <col min="2" max="2" width="23.44140625" customWidth="1"/>
    <col min="3" max="3" width="38.77734375" bestFit="1" customWidth="1"/>
    <col min="4" max="4" width="31.5546875" bestFit="1" customWidth="1"/>
  </cols>
  <sheetData>
    <row r="1" spans="1:3" x14ac:dyDescent="0.3">
      <c r="A1" s="1" t="s">
        <v>179</v>
      </c>
    </row>
    <row r="3" spans="1:3" ht="28.8" x14ac:dyDescent="0.3">
      <c r="A3" s="8" t="s">
        <v>23</v>
      </c>
      <c r="B3" s="7" t="s">
        <v>180</v>
      </c>
      <c r="C3" s="7" t="s">
        <v>25</v>
      </c>
    </row>
    <row r="4" spans="1:3" x14ac:dyDescent="0.3">
      <c r="A4" s="6" t="s">
        <v>49</v>
      </c>
      <c r="B4" s="6">
        <v>2</v>
      </c>
      <c r="C4" s="6" t="s">
        <v>50</v>
      </c>
    </row>
    <row r="5" spans="1:3" x14ac:dyDescent="0.3">
      <c r="A5" s="6" t="s">
        <v>51</v>
      </c>
      <c r="B5" s="6">
        <v>4</v>
      </c>
      <c r="C5" s="6" t="s">
        <v>53</v>
      </c>
    </row>
    <row r="6" spans="1:3" x14ac:dyDescent="0.3">
      <c r="A6" s="6" t="s">
        <v>51</v>
      </c>
      <c r="B6" s="6">
        <v>5</v>
      </c>
      <c r="C6" s="6" t="s">
        <v>54</v>
      </c>
    </row>
    <row r="7" spans="1:3" x14ac:dyDescent="0.3">
      <c r="A7" s="6" t="s">
        <v>51</v>
      </c>
      <c r="B7" s="6">
        <v>15</v>
      </c>
      <c r="C7" s="6" t="s">
        <v>57</v>
      </c>
    </row>
    <row r="8" spans="1:3" x14ac:dyDescent="0.3">
      <c r="A8" s="6" t="s">
        <v>51</v>
      </c>
      <c r="B8" s="6">
        <v>17</v>
      </c>
      <c r="C8" s="6" t="s">
        <v>59</v>
      </c>
    </row>
    <row r="9" spans="1:3" x14ac:dyDescent="0.3">
      <c r="A9" s="6" t="s">
        <v>63</v>
      </c>
      <c r="B9" s="6">
        <v>25</v>
      </c>
      <c r="C9" s="6" t="s">
        <v>69</v>
      </c>
    </row>
    <row r="10" spans="1:3" x14ac:dyDescent="0.3">
      <c r="A10" s="6" t="s">
        <v>63</v>
      </c>
      <c r="B10" s="6">
        <v>32</v>
      </c>
      <c r="C10" s="6" t="s">
        <v>76</v>
      </c>
    </row>
    <row r="11" spans="1:3" x14ac:dyDescent="0.3">
      <c r="A11" s="6" t="s">
        <v>78</v>
      </c>
      <c r="B11" s="6">
        <v>34</v>
      </c>
      <c r="C11" s="6" t="s">
        <v>79</v>
      </c>
    </row>
    <row r="12" spans="1:3" x14ac:dyDescent="0.3">
      <c r="A12" s="6" t="s">
        <v>78</v>
      </c>
      <c r="B12" s="6">
        <v>35</v>
      </c>
      <c r="C12" s="6" t="s">
        <v>80</v>
      </c>
    </row>
    <row r="13" spans="1:3" x14ac:dyDescent="0.3">
      <c r="A13" s="6" t="s">
        <v>78</v>
      </c>
      <c r="B13" s="6">
        <v>40</v>
      </c>
      <c r="C13" s="6" t="s">
        <v>86</v>
      </c>
    </row>
    <row r="14" spans="1:3" x14ac:dyDescent="0.3">
      <c r="A14" s="6" t="s">
        <v>78</v>
      </c>
      <c r="B14" s="6">
        <v>47</v>
      </c>
      <c r="C14" s="6" t="s">
        <v>93</v>
      </c>
    </row>
    <row r="15" spans="1:3" x14ac:dyDescent="0.3">
      <c r="A15" s="6" t="s">
        <v>78</v>
      </c>
      <c r="B15" s="6">
        <v>48</v>
      </c>
      <c r="C15" s="6" t="s">
        <v>94</v>
      </c>
    </row>
    <row r="16" spans="1:3" x14ac:dyDescent="0.3">
      <c r="A16" s="6" t="s">
        <v>78</v>
      </c>
      <c r="B16" s="6">
        <v>50</v>
      </c>
      <c r="C16" s="6" t="s">
        <v>96</v>
      </c>
    </row>
    <row r="17" spans="1:3" x14ac:dyDescent="0.3">
      <c r="A17" s="6" t="s">
        <v>78</v>
      </c>
      <c r="B17" s="6">
        <v>53</v>
      </c>
      <c r="C17" s="6" t="s">
        <v>98</v>
      </c>
    </row>
    <row r="18" spans="1:3" x14ac:dyDescent="0.3">
      <c r="A18" s="6" t="s">
        <v>78</v>
      </c>
      <c r="B18" s="6">
        <v>54</v>
      </c>
      <c r="C18" s="6" t="s">
        <v>99</v>
      </c>
    </row>
    <row r="19" spans="1:3" x14ac:dyDescent="0.3">
      <c r="A19" s="6" t="s">
        <v>78</v>
      </c>
      <c r="B19" s="6">
        <v>55</v>
      </c>
      <c r="C19" s="6" t="s">
        <v>100</v>
      </c>
    </row>
    <row r="20" spans="1:3" x14ac:dyDescent="0.3">
      <c r="A20" s="6" t="s">
        <v>83</v>
      </c>
      <c r="B20" s="6">
        <v>58</v>
      </c>
      <c r="C20" s="6" t="s">
        <v>102</v>
      </c>
    </row>
    <row r="21" spans="1:3" x14ac:dyDescent="0.3">
      <c r="A21" s="6" t="s">
        <v>83</v>
      </c>
      <c r="B21" s="6">
        <v>60</v>
      </c>
      <c r="C21" s="6" t="s">
        <v>103</v>
      </c>
    </row>
    <row r="22" spans="1:3" x14ac:dyDescent="0.3">
      <c r="A22" s="6" t="s">
        <v>83</v>
      </c>
      <c r="B22" s="6">
        <v>61</v>
      </c>
      <c r="C22" s="6" t="s">
        <v>104</v>
      </c>
    </row>
    <row r="23" spans="1:3" x14ac:dyDescent="0.3">
      <c r="A23" s="6" t="s">
        <v>83</v>
      </c>
      <c r="B23" s="6">
        <v>62</v>
      </c>
      <c r="C23" s="6" t="s">
        <v>105</v>
      </c>
    </row>
    <row r="24" spans="1:3" x14ac:dyDescent="0.3">
      <c r="A24" s="6" t="s">
        <v>108</v>
      </c>
      <c r="B24" s="6">
        <v>65</v>
      </c>
      <c r="C24" s="6" t="s">
        <v>109</v>
      </c>
    </row>
    <row r="25" spans="1:3" x14ac:dyDescent="0.3">
      <c r="A25" s="6" t="s">
        <v>83</v>
      </c>
      <c r="B25" s="6">
        <v>70</v>
      </c>
      <c r="C25" s="6" t="s">
        <v>111</v>
      </c>
    </row>
    <row r="26" spans="1:3" x14ac:dyDescent="0.3">
      <c r="A26" s="6" t="s">
        <v>108</v>
      </c>
      <c r="B26" s="6">
        <v>81</v>
      </c>
      <c r="C26" s="6" t="s">
        <v>113</v>
      </c>
    </row>
    <row r="27" spans="1:3" x14ac:dyDescent="0.3">
      <c r="A27" s="6" t="s">
        <v>49</v>
      </c>
      <c r="B27" s="6">
        <v>85</v>
      </c>
      <c r="C27" s="6" t="s">
        <v>117</v>
      </c>
    </row>
    <row r="28" spans="1:3" x14ac:dyDescent="0.3">
      <c r="A28" s="6" t="s">
        <v>49</v>
      </c>
      <c r="B28" s="6">
        <v>86</v>
      </c>
      <c r="C28" s="6" t="s">
        <v>118</v>
      </c>
    </row>
    <row r="29" spans="1:3" x14ac:dyDescent="0.3">
      <c r="A29" s="6" t="s">
        <v>140</v>
      </c>
      <c r="B29" s="6">
        <v>117</v>
      </c>
      <c r="C29" s="6" t="s">
        <v>142</v>
      </c>
    </row>
    <row r="30" spans="1:3" x14ac:dyDescent="0.3">
      <c r="A30" s="6" t="s">
        <v>136</v>
      </c>
      <c r="B30" s="6">
        <v>128</v>
      </c>
      <c r="C30" s="6" t="s">
        <v>146</v>
      </c>
    </row>
    <row r="31" spans="1:3" x14ac:dyDescent="0.3">
      <c r="A31" s="6" t="s">
        <v>136</v>
      </c>
      <c r="B31" s="6">
        <v>130</v>
      </c>
      <c r="C31" s="6" t="s">
        <v>148</v>
      </c>
    </row>
    <row r="32" spans="1:3" x14ac:dyDescent="0.3">
      <c r="A32" s="6" t="s">
        <v>136</v>
      </c>
      <c r="B32" s="6">
        <v>135</v>
      </c>
      <c r="C32" s="6" t="s">
        <v>153</v>
      </c>
    </row>
    <row r="33" spans="1:3" x14ac:dyDescent="0.3">
      <c r="A33" s="6" t="s">
        <v>136</v>
      </c>
      <c r="B33" s="6">
        <v>136</v>
      </c>
      <c r="C33" s="6" t="s">
        <v>154</v>
      </c>
    </row>
    <row r="34" spans="1:3" x14ac:dyDescent="0.3">
      <c r="A34" s="6" t="s">
        <v>136</v>
      </c>
      <c r="B34" s="6">
        <v>137</v>
      </c>
      <c r="C34" s="6" t="s">
        <v>155</v>
      </c>
    </row>
    <row r="35" spans="1:3" x14ac:dyDescent="0.3">
      <c r="A35" s="6" t="s">
        <v>156</v>
      </c>
      <c r="B35" s="6">
        <v>138</v>
      </c>
      <c r="C35" s="6" t="s">
        <v>157</v>
      </c>
    </row>
    <row r="36" spans="1:3" x14ac:dyDescent="0.3">
      <c r="A36" s="6" t="s">
        <v>136</v>
      </c>
      <c r="B36" s="6">
        <v>139</v>
      </c>
      <c r="C36" s="6" t="s">
        <v>158</v>
      </c>
    </row>
    <row r="37" spans="1:3" x14ac:dyDescent="0.3">
      <c r="A37" s="6" t="s">
        <v>136</v>
      </c>
      <c r="B37" s="6">
        <v>140</v>
      </c>
      <c r="C37" s="6" t="s">
        <v>159</v>
      </c>
    </row>
    <row r="38" spans="1:3" x14ac:dyDescent="0.3">
      <c r="A38" s="6" t="s">
        <v>156</v>
      </c>
      <c r="B38" s="6">
        <v>142</v>
      </c>
      <c r="C38" s="6" t="s">
        <v>161</v>
      </c>
    </row>
    <row r="39" spans="1:3" x14ac:dyDescent="0.3">
      <c r="A39" s="6" t="s">
        <v>156</v>
      </c>
      <c r="B39" s="6">
        <v>143</v>
      </c>
      <c r="C39" s="6" t="s">
        <v>162</v>
      </c>
    </row>
    <row r="40" spans="1:3" x14ac:dyDescent="0.3">
      <c r="A40" s="6" t="s">
        <v>156</v>
      </c>
      <c r="B40" s="6">
        <v>147</v>
      </c>
      <c r="C40" s="6" t="s">
        <v>166</v>
      </c>
    </row>
    <row r="41" spans="1:3" x14ac:dyDescent="0.3">
      <c r="A41" s="6" t="s">
        <v>156</v>
      </c>
      <c r="B41" s="6">
        <v>148</v>
      </c>
      <c r="C41" s="6" t="s">
        <v>167</v>
      </c>
    </row>
    <row r="42" spans="1:3" x14ac:dyDescent="0.3">
      <c r="A42" s="6" t="s">
        <v>156</v>
      </c>
      <c r="B42" s="6">
        <v>149</v>
      </c>
      <c r="C42" s="6" t="s">
        <v>168</v>
      </c>
    </row>
    <row r="43" spans="1:3" x14ac:dyDescent="0.3">
      <c r="A43" s="6" t="s">
        <v>156</v>
      </c>
      <c r="B43" s="6">
        <v>150</v>
      </c>
      <c r="C43" s="6" t="s">
        <v>169</v>
      </c>
    </row>
    <row r="44" spans="1:3" x14ac:dyDescent="0.3">
      <c r="A44" s="6" t="s">
        <v>156</v>
      </c>
      <c r="B44" s="6">
        <v>153</v>
      </c>
      <c r="C44" s="6" t="s">
        <v>170</v>
      </c>
    </row>
    <row r="45" spans="1:3" x14ac:dyDescent="0.3">
      <c r="A45" s="6" t="s">
        <v>156</v>
      </c>
      <c r="B45" s="6">
        <v>154</v>
      </c>
      <c r="C45" s="6" t="s">
        <v>171</v>
      </c>
    </row>
    <row r="46" spans="1:3" x14ac:dyDescent="0.3">
      <c r="A46" s="6" t="s">
        <v>156</v>
      </c>
      <c r="B46" s="6">
        <v>156</v>
      </c>
      <c r="C46" s="6" t="s">
        <v>173</v>
      </c>
    </row>
    <row r="47" spans="1:3" x14ac:dyDescent="0.3">
      <c r="A47" s="6" t="s">
        <v>156</v>
      </c>
      <c r="B47" s="6">
        <v>157</v>
      </c>
      <c r="C47" s="6" t="s">
        <v>174</v>
      </c>
    </row>
    <row r="48" spans="1:3" x14ac:dyDescent="0.3">
      <c r="A48" s="6" t="s">
        <v>156</v>
      </c>
      <c r="B48" s="6">
        <v>158</v>
      </c>
      <c r="C48" s="6" t="s">
        <v>175</v>
      </c>
    </row>
    <row r="49" spans="1:3" x14ac:dyDescent="0.3">
      <c r="A49" s="6" t="s">
        <v>156</v>
      </c>
      <c r="B49" s="6">
        <v>160</v>
      </c>
      <c r="C49" s="6" t="s">
        <v>177</v>
      </c>
    </row>
    <row r="50" spans="1:3" x14ac:dyDescent="0.3">
      <c r="A50" s="6" t="s">
        <v>156</v>
      </c>
      <c r="B50" s="6">
        <v>161</v>
      </c>
      <c r="C50" s="6" t="s">
        <v>178</v>
      </c>
    </row>
  </sheetData>
  <autoFilter ref="A3:C3" xr:uid="{9F5C7642-6098-405D-A846-9A06B5C9BC3C}">
    <sortState xmlns:xlrd2="http://schemas.microsoft.com/office/spreadsheetml/2017/richdata2" ref="A4:C50">
      <sortCondition ref="B3"/>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8A737-0AC7-493D-A787-43A7FD05CDC4}">
  <dimension ref="A1:P127"/>
  <sheetViews>
    <sheetView workbookViewId="0">
      <selection activeCell="C3" sqref="C3"/>
    </sheetView>
  </sheetViews>
  <sheetFormatPr defaultRowHeight="14.4" x14ac:dyDescent="0.3"/>
  <cols>
    <col min="1" max="1" width="20.77734375" customWidth="1"/>
    <col min="2" max="2" width="17.21875" customWidth="1"/>
    <col min="3" max="3" width="38.21875" bestFit="1" customWidth="1"/>
    <col min="4" max="4" width="16.5546875" customWidth="1"/>
    <col min="5" max="12" width="12.5546875" customWidth="1"/>
    <col min="13" max="13" width="18.21875" customWidth="1"/>
    <col min="14" max="15" width="12.5546875" customWidth="1"/>
    <col min="16" max="17" width="22.5546875" customWidth="1"/>
  </cols>
  <sheetData>
    <row r="1" spans="1:16" x14ac:dyDescent="0.3">
      <c r="A1" s="1" t="s">
        <v>181</v>
      </c>
      <c r="B1" s="1"/>
    </row>
    <row r="3" spans="1:16" ht="44.55" customHeight="1" x14ac:dyDescent="0.3">
      <c r="A3" s="10" t="s">
        <v>23</v>
      </c>
      <c r="B3" s="11" t="s">
        <v>24</v>
      </c>
      <c r="C3" s="10" t="s">
        <v>25</v>
      </c>
      <c r="D3" s="11" t="s">
        <v>182</v>
      </c>
      <c r="E3" s="11" t="s">
        <v>183</v>
      </c>
      <c r="F3" s="11" t="s">
        <v>184</v>
      </c>
      <c r="G3" s="12" t="s">
        <v>185</v>
      </c>
      <c r="H3" s="11" t="s">
        <v>186</v>
      </c>
      <c r="I3" s="11" t="s">
        <v>187</v>
      </c>
      <c r="J3" s="11" t="s">
        <v>188</v>
      </c>
      <c r="K3" s="11" t="s">
        <v>189</v>
      </c>
      <c r="L3" s="11" t="s">
        <v>190</v>
      </c>
      <c r="M3" s="11" t="s">
        <v>191</v>
      </c>
      <c r="N3" s="10" t="s">
        <v>192</v>
      </c>
      <c r="O3" s="11" t="s">
        <v>193</v>
      </c>
      <c r="P3" s="11" t="s">
        <v>194</v>
      </c>
    </row>
    <row r="4" spans="1:16" x14ac:dyDescent="0.3">
      <c r="A4" s="6" t="s">
        <v>195</v>
      </c>
      <c r="B4" s="6">
        <v>1</v>
      </c>
      <c r="C4" s="6" t="s">
        <v>47</v>
      </c>
      <c r="D4" s="6">
        <v>1</v>
      </c>
      <c r="E4" s="6">
        <v>0</v>
      </c>
      <c r="F4" s="6">
        <v>0</v>
      </c>
      <c r="G4" s="13">
        <v>0</v>
      </c>
      <c r="H4" s="6">
        <v>0</v>
      </c>
      <c r="I4" s="6">
        <v>0</v>
      </c>
      <c r="J4" s="6">
        <v>0</v>
      </c>
      <c r="K4" s="6">
        <v>0</v>
      </c>
      <c r="L4" s="6">
        <v>1</v>
      </c>
      <c r="M4" s="6">
        <v>1</v>
      </c>
      <c r="N4" s="6">
        <v>0</v>
      </c>
      <c r="O4" s="6">
        <v>0</v>
      </c>
      <c r="P4" s="9">
        <f t="shared" ref="P4:P35" si="0">+M4/D4</f>
        <v>1</v>
      </c>
    </row>
    <row r="5" spans="1:16" x14ac:dyDescent="0.3">
      <c r="A5" s="6" t="s">
        <v>49</v>
      </c>
      <c r="B5" s="6">
        <v>2</v>
      </c>
      <c r="C5" s="6" t="s">
        <v>50</v>
      </c>
      <c r="D5" s="6">
        <v>10</v>
      </c>
      <c r="E5" s="6">
        <v>0</v>
      </c>
      <c r="F5" s="6">
        <v>0</v>
      </c>
      <c r="G5" s="13">
        <v>0</v>
      </c>
      <c r="H5" s="6">
        <v>1</v>
      </c>
      <c r="I5" s="6">
        <v>3</v>
      </c>
      <c r="J5" s="6">
        <v>0</v>
      </c>
      <c r="K5" s="6">
        <v>0</v>
      </c>
      <c r="L5" s="6">
        <v>2</v>
      </c>
      <c r="M5" s="6">
        <v>6</v>
      </c>
      <c r="N5" s="6">
        <v>0</v>
      </c>
      <c r="O5" s="6">
        <v>4</v>
      </c>
      <c r="P5" s="9">
        <f t="shared" si="0"/>
        <v>0.6</v>
      </c>
    </row>
    <row r="6" spans="1:16" x14ac:dyDescent="0.3">
      <c r="A6" s="6" t="s">
        <v>51</v>
      </c>
      <c r="B6" s="6">
        <v>3</v>
      </c>
      <c r="C6" s="6" t="s">
        <v>52</v>
      </c>
      <c r="D6" s="6">
        <v>5</v>
      </c>
      <c r="E6" s="6">
        <v>0</v>
      </c>
      <c r="F6" s="6">
        <v>0</v>
      </c>
      <c r="G6" s="13">
        <v>0</v>
      </c>
      <c r="H6" s="6">
        <v>0</v>
      </c>
      <c r="I6" s="6">
        <v>0</v>
      </c>
      <c r="J6" s="6">
        <v>0</v>
      </c>
      <c r="K6" s="6">
        <v>0</v>
      </c>
      <c r="L6" s="6">
        <v>5</v>
      </c>
      <c r="M6" s="6">
        <v>5</v>
      </c>
      <c r="N6" s="6">
        <v>0</v>
      </c>
      <c r="O6" s="6">
        <v>0</v>
      </c>
      <c r="P6" s="9">
        <f t="shared" si="0"/>
        <v>1</v>
      </c>
    </row>
    <row r="7" spans="1:16" x14ac:dyDescent="0.3">
      <c r="A7" s="6" t="s">
        <v>51</v>
      </c>
      <c r="B7" s="6">
        <v>4</v>
      </c>
      <c r="C7" s="6" t="s">
        <v>53</v>
      </c>
      <c r="D7" s="6">
        <v>8</v>
      </c>
      <c r="E7" s="6">
        <v>0</v>
      </c>
      <c r="F7" s="6">
        <v>0</v>
      </c>
      <c r="G7" s="13">
        <v>0</v>
      </c>
      <c r="H7" s="6">
        <v>0</v>
      </c>
      <c r="I7" s="6">
        <v>1</v>
      </c>
      <c r="J7" s="6">
        <v>2</v>
      </c>
      <c r="K7" s="6">
        <v>0</v>
      </c>
      <c r="L7" s="6">
        <v>3</v>
      </c>
      <c r="M7" s="6">
        <v>6</v>
      </c>
      <c r="N7" s="6">
        <v>0</v>
      </c>
      <c r="O7" s="6">
        <v>2</v>
      </c>
      <c r="P7" s="9">
        <f t="shared" si="0"/>
        <v>0.75</v>
      </c>
    </row>
    <row r="8" spans="1:16" x14ac:dyDescent="0.3">
      <c r="A8" s="6" t="s">
        <v>51</v>
      </c>
      <c r="B8" s="6">
        <v>5</v>
      </c>
      <c r="C8" s="6" t="s">
        <v>54</v>
      </c>
      <c r="D8" s="6">
        <v>6</v>
      </c>
      <c r="E8" s="6">
        <v>0</v>
      </c>
      <c r="F8" s="6">
        <v>0</v>
      </c>
      <c r="G8" s="13">
        <v>0</v>
      </c>
      <c r="H8" s="6">
        <v>0</v>
      </c>
      <c r="I8" s="6">
        <v>1</v>
      </c>
      <c r="J8" s="6">
        <v>0</v>
      </c>
      <c r="K8" s="6">
        <v>0</v>
      </c>
      <c r="L8" s="6">
        <v>3</v>
      </c>
      <c r="M8" s="6">
        <v>4</v>
      </c>
      <c r="N8" s="6">
        <v>0</v>
      </c>
      <c r="O8" s="6">
        <v>2</v>
      </c>
      <c r="P8" s="9">
        <f t="shared" si="0"/>
        <v>0.66666666666666663</v>
      </c>
    </row>
    <row r="9" spans="1:16" x14ac:dyDescent="0.3">
      <c r="A9" s="6" t="s">
        <v>51</v>
      </c>
      <c r="B9" s="6">
        <v>6</v>
      </c>
      <c r="C9" s="6" t="s">
        <v>55</v>
      </c>
      <c r="D9" s="6">
        <v>8</v>
      </c>
      <c r="E9" s="6">
        <v>0</v>
      </c>
      <c r="F9" s="6">
        <v>0</v>
      </c>
      <c r="G9" s="13">
        <v>0</v>
      </c>
      <c r="H9" s="6">
        <v>0</v>
      </c>
      <c r="I9" s="6">
        <v>1</v>
      </c>
      <c r="J9" s="6">
        <v>0</v>
      </c>
      <c r="K9" s="6">
        <v>1</v>
      </c>
      <c r="L9" s="6">
        <v>6</v>
      </c>
      <c r="M9" s="6">
        <v>8</v>
      </c>
      <c r="N9" s="6">
        <v>0</v>
      </c>
      <c r="O9" s="6">
        <v>0</v>
      </c>
      <c r="P9" s="9">
        <f t="shared" si="0"/>
        <v>1</v>
      </c>
    </row>
    <row r="10" spans="1:16" x14ac:dyDescent="0.3">
      <c r="A10" s="6" t="s">
        <v>51</v>
      </c>
      <c r="B10" s="6">
        <v>13</v>
      </c>
      <c r="C10" s="6" t="s">
        <v>56</v>
      </c>
      <c r="D10" s="6">
        <v>6</v>
      </c>
      <c r="E10" s="6">
        <v>0</v>
      </c>
      <c r="F10" s="6">
        <v>0</v>
      </c>
      <c r="G10" s="13">
        <v>0</v>
      </c>
      <c r="H10" s="6">
        <v>3</v>
      </c>
      <c r="I10" s="6">
        <v>0</v>
      </c>
      <c r="J10" s="6">
        <v>0</v>
      </c>
      <c r="K10" s="6">
        <v>2</v>
      </c>
      <c r="L10" s="6">
        <v>1</v>
      </c>
      <c r="M10" s="6">
        <v>6</v>
      </c>
      <c r="N10" s="6">
        <v>0</v>
      </c>
      <c r="O10" s="6">
        <v>0</v>
      </c>
      <c r="P10" s="9">
        <f t="shared" si="0"/>
        <v>1</v>
      </c>
    </row>
    <row r="11" spans="1:16" x14ac:dyDescent="0.3">
      <c r="A11" s="6" t="s">
        <v>51</v>
      </c>
      <c r="B11" s="6">
        <v>15</v>
      </c>
      <c r="C11" s="6" t="s">
        <v>57</v>
      </c>
      <c r="D11" s="6">
        <v>18</v>
      </c>
      <c r="E11" s="6">
        <v>0</v>
      </c>
      <c r="F11" s="6">
        <v>0</v>
      </c>
      <c r="G11" s="13">
        <v>0</v>
      </c>
      <c r="H11" s="6">
        <v>0</v>
      </c>
      <c r="I11" s="6">
        <v>2</v>
      </c>
      <c r="J11" s="6">
        <v>0</v>
      </c>
      <c r="K11" s="6">
        <v>9</v>
      </c>
      <c r="L11" s="6">
        <v>5</v>
      </c>
      <c r="M11" s="6">
        <v>16</v>
      </c>
      <c r="N11" s="6">
        <v>0</v>
      </c>
      <c r="O11" s="6">
        <v>2</v>
      </c>
      <c r="P11" s="9">
        <f t="shared" si="0"/>
        <v>0.88888888888888884</v>
      </c>
    </row>
    <row r="12" spans="1:16" x14ac:dyDescent="0.3">
      <c r="A12" s="6" t="s">
        <v>51</v>
      </c>
      <c r="B12" s="6">
        <v>16</v>
      </c>
      <c r="C12" s="6" t="s">
        <v>58</v>
      </c>
      <c r="D12" s="6">
        <v>15</v>
      </c>
      <c r="E12" s="6">
        <v>3</v>
      </c>
      <c r="F12" s="6">
        <v>0</v>
      </c>
      <c r="G12" s="13">
        <v>0</v>
      </c>
      <c r="H12" s="6">
        <v>2</v>
      </c>
      <c r="I12" s="6">
        <v>2</v>
      </c>
      <c r="J12" s="6">
        <v>4</v>
      </c>
      <c r="K12" s="6">
        <v>0</v>
      </c>
      <c r="L12" s="6">
        <v>3</v>
      </c>
      <c r="M12" s="6">
        <v>14</v>
      </c>
      <c r="N12" s="6">
        <v>0</v>
      </c>
      <c r="O12" s="6">
        <v>1</v>
      </c>
      <c r="P12" s="9">
        <f t="shared" si="0"/>
        <v>0.93333333333333335</v>
      </c>
    </row>
    <row r="13" spans="1:16" x14ac:dyDescent="0.3">
      <c r="A13" s="6" t="s">
        <v>51</v>
      </c>
      <c r="B13" s="6">
        <v>17</v>
      </c>
      <c r="C13" s="6" t="s">
        <v>59</v>
      </c>
      <c r="D13" s="6">
        <v>8</v>
      </c>
      <c r="E13" s="6">
        <v>0</v>
      </c>
      <c r="F13" s="6">
        <v>0</v>
      </c>
      <c r="G13" s="13">
        <v>0</v>
      </c>
      <c r="H13" s="6">
        <v>0</v>
      </c>
      <c r="I13" s="6">
        <v>3</v>
      </c>
      <c r="J13" s="6">
        <v>0</v>
      </c>
      <c r="K13" s="6">
        <v>0</v>
      </c>
      <c r="L13" s="6">
        <v>3</v>
      </c>
      <c r="M13" s="6">
        <v>6</v>
      </c>
      <c r="N13" s="6">
        <v>0</v>
      </c>
      <c r="O13" s="6">
        <v>2</v>
      </c>
      <c r="P13" s="9">
        <f t="shared" si="0"/>
        <v>0.75</v>
      </c>
    </row>
    <row r="14" spans="1:16" x14ac:dyDescent="0.3">
      <c r="A14" s="6" t="s">
        <v>51</v>
      </c>
      <c r="B14" s="6">
        <v>18</v>
      </c>
      <c r="C14" s="6" t="s">
        <v>60</v>
      </c>
      <c r="D14" s="6">
        <v>8</v>
      </c>
      <c r="E14" s="6">
        <v>0</v>
      </c>
      <c r="F14" s="6">
        <v>0</v>
      </c>
      <c r="G14" s="13">
        <v>0</v>
      </c>
      <c r="H14" s="6">
        <v>0</v>
      </c>
      <c r="I14" s="6">
        <v>0</v>
      </c>
      <c r="J14" s="6">
        <v>7</v>
      </c>
      <c r="K14" s="6">
        <v>0</v>
      </c>
      <c r="L14" s="6">
        <v>1</v>
      </c>
      <c r="M14" s="6">
        <v>8</v>
      </c>
      <c r="N14" s="6">
        <v>0</v>
      </c>
      <c r="O14" s="6">
        <v>0</v>
      </c>
      <c r="P14" s="9">
        <f t="shared" si="0"/>
        <v>1</v>
      </c>
    </row>
    <row r="15" spans="1:16" x14ac:dyDescent="0.3">
      <c r="A15" s="6" t="s">
        <v>61</v>
      </c>
      <c r="B15" s="6">
        <v>21</v>
      </c>
      <c r="C15" s="6" t="s">
        <v>62</v>
      </c>
      <c r="D15" s="6">
        <v>5</v>
      </c>
      <c r="E15" s="6">
        <v>1</v>
      </c>
      <c r="F15" s="6">
        <v>0</v>
      </c>
      <c r="G15" s="13">
        <v>0</v>
      </c>
      <c r="H15" s="6">
        <v>1</v>
      </c>
      <c r="I15" s="6">
        <v>1</v>
      </c>
      <c r="J15" s="6">
        <v>0</v>
      </c>
      <c r="K15" s="6">
        <v>2</v>
      </c>
      <c r="L15" s="6">
        <v>0</v>
      </c>
      <c r="M15" s="6">
        <v>5</v>
      </c>
      <c r="N15" s="6">
        <v>0</v>
      </c>
      <c r="O15" s="6">
        <v>0</v>
      </c>
      <c r="P15" s="9">
        <f t="shared" si="0"/>
        <v>1</v>
      </c>
    </row>
    <row r="16" spans="1:16" x14ac:dyDescent="0.3">
      <c r="A16" s="6" t="s">
        <v>63</v>
      </c>
      <c r="B16" s="6">
        <v>22</v>
      </c>
      <c r="C16" s="6" t="s">
        <v>64</v>
      </c>
      <c r="D16" s="6">
        <v>1</v>
      </c>
      <c r="E16" s="6">
        <v>1</v>
      </c>
      <c r="F16" s="6">
        <v>0</v>
      </c>
      <c r="G16" s="13">
        <v>0</v>
      </c>
      <c r="H16" s="6">
        <v>0</v>
      </c>
      <c r="I16" s="6">
        <v>0</v>
      </c>
      <c r="J16" s="6">
        <v>0</v>
      </c>
      <c r="K16" s="6">
        <v>0</v>
      </c>
      <c r="L16" s="6">
        <v>0</v>
      </c>
      <c r="M16" s="6">
        <v>1</v>
      </c>
      <c r="N16" s="6">
        <v>0</v>
      </c>
      <c r="O16" s="6">
        <v>0</v>
      </c>
      <c r="P16" s="9">
        <f t="shared" si="0"/>
        <v>1</v>
      </c>
    </row>
    <row r="17" spans="1:16" x14ac:dyDescent="0.3">
      <c r="A17" s="6" t="s">
        <v>63</v>
      </c>
      <c r="B17" s="6">
        <v>23</v>
      </c>
      <c r="C17" s="6" t="s">
        <v>66</v>
      </c>
      <c r="D17" s="6">
        <v>15</v>
      </c>
      <c r="E17" s="6">
        <v>0</v>
      </c>
      <c r="F17" s="6">
        <v>0</v>
      </c>
      <c r="G17" s="13">
        <v>0</v>
      </c>
      <c r="H17" s="6">
        <v>2</v>
      </c>
      <c r="I17" s="6">
        <v>1</v>
      </c>
      <c r="J17" s="6">
        <v>1</v>
      </c>
      <c r="K17" s="6">
        <v>11</v>
      </c>
      <c r="L17" s="6">
        <v>0</v>
      </c>
      <c r="M17" s="6">
        <v>15</v>
      </c>
      <c r="N17" s="6">
        <v>0</v>
      </c>
      <c r="O17" s="6">
        <v>0</v>
      </c>
      <c r="P17" s="9">
        <f t="shared" si="0"/>
        <v>1</v>
      </c>
    </row>
    <row r="18" spans="1:16" x14ac:dyDescent="0.3">
      <c r="A18" s="6" t="s">
        <v>67</v>
      </c>
      <c r="B18" s="6">
        <v>24</v>
      </c>
      <c r="C18" s="6" t="s">
        <v>68</v>
      </c>
      <c r="D18" s="6">
        <v>1</v>
      </c>
      <c r="E18" s="6">
        <v>0</v>
      </c>
      <c r="F18" s="6">
        <v>0</v>
      </c>
      <c r="G18" s="13">
        <v>0</v>
      </c>
      <c r="H18" s="6">
        <v>0</v>
      </c>
      <c r="I18" s="6">
        <v>0</v>
      </c>
      <c r="J18" s="6">
        <v>0</v>
      </c>
      <c r="K18" s="6">
        <v>1</v>
      </c>
      <c r="L18" s="6">
        <v>0</v>
      </c>
      <c r="M18" s="6">
        <v>1</v>
      </c>
      <c r="N18" s="6">
        <v>0</v>
      </c>
      <c r="O18" s="6">
        <v>0</v>
      </c>
      <c r="P18" s="9">
        <f t="shared" si="0"/>
        <v>1</v>
      </c>
    </row>
    <row r="19" spans="1:16" x14ac:dyDescent="0.3">
      <c r="A19" s="6" t="s">
        <v>63</v>
      </c>
      <c r="B19" s="6">
        <v>25</v>
      </c>
      <c r="C19" s="6" t="s">
        <v>69</v>
      </c>
      <c r="D19" s="6">
        <v>11</v>
      </c>
      <c r="E19" s="6">
        <v>0</v>
      </c>
      <c r="F19" s="6">
        <v>0</v>
      </c>
      <c r="G19" s="13">
        <v>0</v>
      </c>
      <c r="H19" s="6">
        <v>0</v>
      </c>
      <c r="I19" s="6">
        <v>0</v>
      </c>
      <c r="J19" s="6">
        <v>0</v>
      </c>
      <c r="K19" s="6">
        <v>6</v>
      </c>
      <c r="L19" s="6">
        <v>0</v>
      </c>
      <c r="M19" s="6">
        <v>6</v>
      </c>
      <c r="N19" s="6">
        <v>0</v>
      </c>
      <c r="O19" s="6">
        <v>5</v>
      </c>
      <c r="P19" s="9">
        <f t="shared" si="0"/>
        <v>0.54545454545454541</v>
      </c>
    </row>
    <row r="20" spans="1:16" x14ac:dyDescent="0.3">
      <c r="A20" s="6" t="s">
        <v>63</v>
      </c>
      <c r="B20" s="6">
        <v>26</v>
      </c>
      <c r="C20" s="6" t="s">
        <v>70</v>
      </c>
      <c r="D20" s="6">
        <v>6</v>
      </c>
      <c r="E20" s="6">
        <v>0</v>
      </c>
      <c r="F20" s="6">
        <v>0</v>
      </c>
      <c r="G20" s="13">
        <v>0</v>
      </c>
      <c r="H20" s="6">
        <v>1</v>
      </c>
      <c r="I20" s="6">
        <v>0</v>
      </c>
      <c r="J20" s="6">
        <v>1</v>
      </c>
      <c r="K20" s="6">
        <v>4</v>
      </c>
      <c r="L20" s="6">
        <v>0</v>
      </c>
      <c r="M20" s="6">
        <v>6</v>
      </c>
      <c r="N20" s="6">
        <v>0</v>
      </c>
      <c r="O20" s="6">
        <v>0</v>
      </c>
      <c r="P20" s="9">
        <f t="shared" si="0"/>
        <v>1</v>
      </c>
    </row>
    <row r="21" spans="1:16" x14ac:dyDescent="0.3">
      <c r="A21" s="6" t="s">
        <v>63</v>
      </c>
      <c r="B21" s="6">
        <v>27</v>
      </c>
      <c r="C21" s="6" t="s">
        <v>71</v>
      </c>
      <c r="D21" s="6">
        <v>18</v>
      </c>
      <c r="E21" s="6">
        <v>0</v>
      </c>
      <c r="F21" s="6">
        <v>0</v>
      </c>
      <c r="G21" s="13">
        <v>0</v>
      </c>
      <c r="H21" s="6">
        <v>1</v>
      </c>
      <c r="I21" s="6">
        <v>0</v>
      </c>
      <c r="J21" s="6">
        <v>1</v>
      </c>
      <c r="K21" s="6">
        <v>15</v>
      </c>
      <c r="L21" s="6">
        <v>1</v>
      </c>
      <c r="M21" s="6">
        <v>18</v>
      </c>
      <c r="N21" s="6">
        <v>0</v>
      </c>
      <c r="O21" s="6">
        <v>0</v>
      </c>
      <c r="P21" s="9">
        <f t="shared" si="0"/>
        <v>1</v>
      </c>
    </row>
    <row r="22" spans="1:16" x14ac:dyDescent="0.3">
      <c r="A22" s="6" t="s">
        <v>63</v>
      </c>
      <c r="B22" s="6">
        <v>28</v>
      </c>
      <c r="C22" s="6" t="s">
        <v>72</v>
      </c>
      <c r="D22" s="6">
        <v>11</v>
      </c>
      <c r="E22" s="6">
        <v>0</v>
      </c>
      <c r="F22" s="6">
        <v>0</v>
      </c>
      <c r="G22" s="13">
        <v>0</v>
      </c>
      <c r="H22" s="6">
        <v>5</v>
      </c>
      <c r="I22" s="6">
        <v>2</v>
      </c>
      <c r="J22" s="6">
        <v>0</v>
      </c>
      <c r="K22" s="6">
        <v>4</v>
      </c>
      <c r="L22" s="6">
        <v>0</v>
      </c>
      <c r="M22" s="6">
        <v>11</v>
      </c>
      <c r="N22" s="6">
        <v>0</v>
      </c>
      <c r="O22" s="6">
        <v>0</v>
      </c>
      <c r="P22" s="9">
        <f t="shared" si="0"/>
        <v>1</v>
      </c>
    </row>
    <row r="23" spans="1:16" x14ac:dyDescent="0.3">
      <c r="A23" s="6" t="s">
        <v>63</v>
      </c>
      <c r="B23" s="6">
        <v>29</v>
      </c>
      <c r="C23" s="6" t="s">
        <v>73</v>
      </c>
      <c r="D23" s="6">
        <v>30</v>
      </c>
      <c r="E23" s="6">
        <v>0</v>
      </c>
      <c r="F23" s="6">
        <v>0</v>
      </c>
      <c r="G23" s="13">
        <v>0</v>
      </c>
      <c r="H23" s="6">
        <v>0</v>
      </c>
      <c r="I23" s="6">
        <v>1</v>
      </c>
      <c r="J23" s="6">
        <v>1</v>
      </c>
      <c r="K23" s="6">
        <v>26</v>
      </c>
      <c r="L23" s="6">
        <v>2</v>
      </c>
      <c r="M23" s="6">
        <v>30</v>
      </c>
      <c r="N23" s="6">
        <v>0</v>
      </c>
      <c r="O23" s="6">
        <v>0</v>
      </c>
      <c r="P23" s="9">
        <f t="shared" si="0"/>
        <v>1</v>
      </c>
    </row>
    <row r="24" spans="1:16" x14ac:dyDescent="0.3">
      <c r="A24" s="6" t="s">
        <v>63</v>
      </c>
      <c r="B24" s="6">
        <v>30</v>
      </c>
      <c r="C24" s="6" t="s">
        <v>74</v>
      </c>
      <c r="D24" s="6">
        <v>38</v>
      </c>
      <c r="E24" s="6">
        <v>0</v>
      </c>
      <c r="F24" s="6">
        <v>0</v>
      </c>
      <c r="G24" s="13">
        <v>0</v>
      </c>
      <c r="H24" s="6">
        <v>1</v>
      </c>
      <c r="I24" s="6">
        <v>1</v>
      </c>
      <c r="J24" s="6">
        <v>3</v>
      </c>
      <c r="K24" s="6">
        <v>31</v>
      </c>
      <c r="L24" s="6">
        <v>1</v>
      </c>
      <c r="M24" s="6">
        <v>37</v>
      </c>
      <c r="N24" s="6">
        <v>0</v>
      </c>
      <c r="O24" s="6">
        <v>1</v>
      </c>
      <c r="P24" s="9">
        <f t="shared" si="0"/>
        <v>0.97368421052631582</v>
      </c>
    </row>
    <row r="25" spans="1:16" x14ac:dyDescent="0.3">
      <c r="A25" s="6" t="s">
        <v>63</v>
      </c>
      <c r="B25" s="6">
        <v>31</v>
      </c>
      <c r="C25" s="6" t="s">
        <v>75</v>
      </c>
      <c r="D25" s="6">
        <v>1</v>
      </c>
      <c r="E25" s="6">
        <v>0</v>
      </c>
      <c r="F25" s="6">
        <v>0</v>
      </c>
      <c r="G25" s="13">
        <v>0</v>
      </c>
      <c r="H25" s="6">
        <v>0</v>
      </c>
      <c r="I25" s="6">
        <v>0</v>
      </c>
      <c r="J25" s="6">
        <v>0</v>
      </c>
      <c r="K25" s="6">
        <v>0</v>
      </c>
      <c r="L25" s="6">
        <v>1</v>
      </c>
      <c r="M25" s="6">
        <v>1</v>
      </c>
      <c r="N25" s="6">
        <v>0</v>
      </c>
      <c r="O25" s="6">
        <v>0</v>
      </c>
      <c r="P25" s="9">
        <f t="shared" si="0"/>
        <v>1</v>
      </c>
    </row>
    <row r="26" spans="1:16" x14ac:dyDescent="0.3">
      <c r="A26" s="6" t="s">
        <v>63</v>
      </c>
      <c r="B26" s="6">
        <v>32</v>
      </c>
      <c r="C26" s="6" t="s">
        <v>76</v>
      </c>
      <c r="D26" s="6">
        <v>19</v>
      </c>
      <c r="E26" s="6">
        <v>0</v>
      </c>
      <c r="F26" s="6">
        <v>0</v>
      </c>
      <c r="G26" s="13">
        <v>0</v>
      </c>
      <c r="H26" s="6">
        <v>0</v>
      </c>
      <c r="I26" s="6">
        <v>0</v>
      </c>
      <c r="J26" s="6">
        <v>0</v>
      </c>
      <c r="K26" s="6">
        <v>12</v>
      </c>
      <c r="L26" s="6">
        <v>2</v>
      </c>
      <c r="M26" s="6">
        <v>14</v>
      </c>
      <c r="N26" s="6">
        <v>0</v>
      </c>
      <c r="O26" s="6">
        <v>5</v>
      </c>
      <c r="P26" s="9">
        <f t="shared" si="0"/>
        <v>0.73684210526315785</v>
      </c>
    </row>
    <row r="27" spans="1:16" x14ac:dyDescent="0.3">
      <c r="A27" s="6" t="s">
        <v>63</v>
      </c>
      <c r="B27" s="6">
        <v>33</v>
      </c>
      <c r="C27" s="6" t="s">
        <v>77</v>
      </c>
      <c r="D27" s="6">
        <v>24</v>
      </c>
      <c r="E27" s="6">
        <v>0</v>
      </c>
      <c r="F27" s="6">
        <v>0</v>
      </c>
      <c r="G27" s="13">
        <v>0</v>
      </c>
      <c r="H27" s="6">
        <v>1</v>
      </c>
      <c r="I27" s="6">
        <v>3</v>
      </c>
      <c r="J27" s="6">
        <v>4</v>
      </c>
      <c r="K27" s="6">
        <v>12</v>
      </c>
      <c r="L27" s="6">
        <v>4</v>
      </c>
      <c r="M27" s="6">
        <v>24</v>
      </c>
      <c r="N27" s="6">
        <v>0</v>
      </c>
      <c r="O27" s="6">
        <v>0</v>
      </c>
      <c r="P27" s="9">
        <f t="shared" si="0"/>
        <v>1</v>
      </c>
    </row>
    <row r="28" spans="1:16" x14ac:dyDescent="0.3">
      <c r="A28" s="6" t="s">
        <v>78</v>
      </c>
      <c r="B28" s="6">
        <v>34</v>
      </c>
      <c r="C28" s="6" t="s">
        <v>79</v>
      </c>
      <c r="D28" s="6">
        <v>11</v>
      </c>
      <c r="E28" s="6">
        <v>0</v>
      </c>
      <c r="F28" s="6">
        <v>0</v>
      </c>
      <c r="G28" s="13">
        <v>0</v>
      </c>
      <c r="H28" s="6">
        <v>0</v>
      </c>
      <c r="I28" s="6">
        <v>0</v>
      </c>
      <c r="J28" s="6">
        <v>0</v>
      </c>
      <c r="K28" s="6">
        <v>0</v>
      </c>
      <c r="L28" s="6">
        <v>7</v>
      </c>
      <c r="M28" s="6">
        <v>7</v>
      </c>
      <c r="N28" s="6">
        <v>2</v>
      </c>
      <c r="O28" s="6">
        <v>2</v>
      </c>
      <c r="P28" s="9">
        <f t="shared" si="0"/>
        <v>0.63636363636363635</v>
      </c>
    </row>
    <row r="29" spans="1:16" x14ac:dyDescent="0.3">
      <c r="A29" s="6" t="s">
        <v>78</v>
      </c>
      <c r="B29" s="6">
        <v>35</v>
      </c>
      <c r="C29" s="6" t="s">
        <v>80</v>
      </c>
      <c r="D29" s="6">
        <v>11</v>
      </c>
      <c r="E29" s="6">
        <v>0</v>
      </c>
      <c r="F29" s="6">
        <v>0</v>
      </c>
      <c r="G29" s="13">
        <v>0</v>
      </c>
      <c r="H29" s="6">
        <v>0</v>
      </c>
      <c r="I29" s="6">
        <v>0</v>
      </c>
      <c r="J29" s="6">
        <v>0</v>
      </c>
      <c r="K29" s="6">
        <v>0</v>
      </c>
      <c r="L29" s="6">
        <v>9</v>
      </c>
      <c r="M29" s="6">
        <v>9</v>
      </c>
      <c r="N29" s="6">
        <v>0</v>
      </c>
      <c r="O29" s="6">
        <v>2</v>
      </c>
      <c r="P29" s="9">
        <f t="shared" si="0"/>
        <v>0.81818181818181823</v>
      </c>
    </row>
    <row r="30" spans="1:16" x14ac:dyDescent="0.3">
      <c r="A30" s="6" t="s">
        <v>78</v>
      </c>
      <c r="B30" s="6">
        <v>36</v>
      </c>
      <c r="C30" s="6" t="s">
        <v>81</v>
      </c>
      <c r="D30" s="6">
        <v>11</v>
      </c>
      <c r="E30" s="6">
        <v>0</v>
      </c>
      <c r="F30" s="6">
        <v>0</v>
      </c>
      <c r="G30" s="13">
        <v>0</v>
      </c>
      <c r="H30" s="6">
        <v>0</v>
      </c>
      <c r="I30" s="6">
        <v>0</v>
      </c>
      <c r="J30" s="6">
        <v>3</v>
      </c>
      <c r="K30" s="6">
        <v>1</v>
      </c>
      <c r="L30" s="6">
        <v>6</v>
      </c>
      <c r="M30" s="6">
        <v>10</v>
      </c>
      <c r="N30" s="6">
        <v>1</v>
      </c>
      <c r="O30" s="6">
        <v>0</v>
      </c>
      <c r="P30" s="9">
        <f t="shared" si="0"/>
        <v>0.90909090909090906</v>
      </c>
    </row>
    <row r="31" spans="1:16" x14ac:dyDescent="0.3">
      <c r="A31" s="6" t="s">
        <v>78</v>
      </c>
      <c r="B31" s="6">
        <v>37</v>
      </c>
      <c r="C31" s="6" t="s">
        <v>82</v>
      </c>
      <c r="D31" s="6">
        <v>12</v>
      </c>
      <c r="E31" s="6">
        <v>0</v>
      </c>
      <c r="F31" s="6">
        <v>0</v>
      </c>
      <c r="G31" s="13">
        <v>0</v>
      </c>
      <c r="H31" s="6">
        <v>0</v>
      </c>
      <c r="I31" s="6">
        <v>0</v>
      </c>
      <c r="J31" s="6">
        <v>6</v>
      </c>
      <c r="K31" s="6">
        <v>3</v>
      </c>
      <c r="L31" s="6">
        <v>3</v>
      </c>
      <c r="M31" s="6">
        <v>12</v>
      </c>
      <c r="N31" s="6">
        <v>0</v>
      </c>
      <c r="O31" s="6">
        <v>0</v>
      </c>
      <c r="P31" s="9">
        <f t="shared" si="0"/>
        <v>1</v>
      </c>
    </row>
    <row r="32" spans="1:16" x14ac:dyDescent="0.3">
      <c r="A32" s="6" t="s">
        <v>83</v>
      </c>
      <c r="B32" s="6">
        <v>38</v>
      </c>
      <c r="C32" s="6" t="s">
        <v>84</v>
      </c>
      <c r="D32" s="6">
        <v>4</v>
      </c>
      <c r="E32" s="6">
        <v>0</v>
      </c>
      <c r="F32" s="6">
        <v>0</v>
      </c>
      <c r="G32" s="13">
        <v>0</v>
      </c>
      <c r="H32" s="6">
        <v>0</v>
      </c>
      <c r="I32" s="6">
        <v>0</v>
      </c>
      <c r="J32" s="6">
        <v>2</v>
      </c>
      <c r="K32" s="6">
        <v>0</v>
      </c>
      <c r="L32" s="6">
        <v>2</v>
      </c>
      <c r="M32" s="6">
        <v>4</v>
      </c>
      <c r="N32" s="6">
        <v>0</v>
      </c>
      <c r="O32" s="6">
        <v>0</v>
      </c>
      <c r="P32" s="9">
        <f t="shared" si="0"/>
        <v>1</v>
      </c>
    </row>
    <row r="33" spans="1:16" x14ac:dyDescent="0.3">
      <c r="A33" s="6" t="s">
        <v>78</v>
      </c>
      <c r="B33" s="6">
        <v>39</v>
      </c>
      <c r="C33" s="6" t="s">
        <v>85</v>
      </c>
      <c r="D33" s="6">
        <v>27</v>
      </c>
      <c r="E33" s="6">
        <v>0</v>
      </c>
      <c r="F33" s="6">
        <v>0</v>
      </c>
      <c r="G33" s="13">
        <v>0</v>
      </c>
      <c r="H33" s="6">
        <v>0</v>
      </c>
      <c r="I33" s="6">
        <v>0</v>
      </c>
      <c r="J33" s="6">
        <v>5</v>
      </c>
      <c r="K33" s="6">
        <v>6</v>
      </c>
      <c r="L33" s="6">
        <v>15</v>
      </c>
      <c r="M33" s="6">
        <v>26</v>
      </c>
      <c r="N33" s="6">
        <v>0</v>
      </c>
      <c r="O33" s="6">
        <v>1</v>
      </c>
      <c r="P33" s="9">
        <f t="shared" si="0"/>
        <v>0.96296296296296291</v>
      </c>
    </row>
    <row r="34" spans="1:16" x14ac:dyDescent="0.3">
      <c r="A34" s="6" t="s">
        <v>78</v>
      </c>
      <c r="B34" s="6">
        <v>40</v>
      </c>
      <c r="C34" s="6" t="s">
        <v>86</v>
      </c>
      <c r="D34" s="6">
        <v>13</v>
      </c>
      <c r="E34" s="6">
        <v>0</v>
      </c>
      <c r="F34" s="6">
        <v>0</v>
      </c>
      <c r="G34" s="13">
        <v>0</v>
      </c>
      <c r="H34" s="6">
        <v>0</v>
      </c>
      <c r="I34" s="6">
        <v>0</v>
      </c>
      <c r="J34" s="6">
        <v>2</v>
      </c>
      <c r="K34" s="6">
        <v>3</v>
      </c>
      <c r="L34" s="6">
        <v>5</v>
      </c>
      <c r="M34" s="6">
        <v>10</v>
      </c>
      <c r="N34" s="6">
        <v>2</v>
      </c>
      <c r="O34" s="6">
        <v>1</v>
      </c>
      <c r="P34" s="9">
        <f t="shared" si="0"/>
        <v>0.76923076923076927</v>
      </c>
    </row>
    <row r="35" spans="1:16" x14ac:dyDescent="0.3">
      <c r="A35" s="6" t="s">
        <v>78</v>
      </c>
      <c r="B35" s="6">
        <v>41</v>
      </c>
      <c r="C35" s="6" t="s">
        <v>87</v>
      </c>
      <c r="D35" s="6">
        <v>12</v>
      </c>
      <c r="E35" s="6">
        <v>0</v>
      </c>
      <c r="F35" s="6">
        <v>0</v>
      </c>
      <c r="G35" s="13">
        <v>0</v>
      </c>
      <c r="H35" s="6">
        <v>0</v>
      </c>
      <c r="I35" s="6">
        <v>0</v>
      </c>
      <c r="J35" s="6">
        <v>1</v>
      </c>
      <c r="K35" s="6">
        <v>1</v>
      </c>
      <c r="L35" s="6">
        <v>10</v>
      </c>
      <c r="M35" s="6">
        <v>12</v>
      </c>
      <c r="N35" s="6">
        <v>0</v>
      </c>
      <c r="O35" s="6">
        <v>0</v>
      </c>
      <c r="P35" s="9">
        <f t="shared" si="0"/>
        <v>1</v>
      </c>
    </row>
    <row r="36" spans="1:16" x14ac:dyDescent="0.3">
      <c r="A36" s="6" t="s">
        <v>78</v>
      </c>
      <c r="B36" s="6">
        <v>42</v>
      </c>
      <c r="C36" s="6" t="s">
        <v>88</v>
      </c>
      <c r="D36" s="6">
        <v>20</v>
      </c>
      <c r="E36" s="6">
        <v>0</v>
      </c>
      <c r="F36" s="6">
        <v>0</v>
      </c>
      <c r="G36" s="13">
        <v>0</v>
      </c>
      <c r="H36" s="6">
        <v>0</v>
      </c>
      <c r="I36" s="6">
        <v>0</v>
      </c>
      <c r="J36" s="6">
        <v>6</v>
      </c>
      <c r="K36" s="6">
        <v>5</v>
      </c>
      <c r="L36" s="6">
        <v>9</v>
      </c>
      <c r="M36" s="6">
        <v>20</v>
      </c>
      <c r="N36" s="6">
        <v>0</v>
      </c>
      <c r="O36" s="6">
        <v>0</v>
      </c>
      <c r="P36" s="9">
        <f t="shared" ref="P36:P67" si="1">+M36/D36</f>
        <v>1</v>
      </c>
    </row>
    <row r="37" spans="1:16" x14ac:dyDescent="0.3">
      <c r="A37" s="6" t="s">
        <v>78</v>
      </c>
      <c r="B37" s="6">
        <v>43</v>
      </c>
      <c r="C37" s="6" t="s">
        <v>89</v>
      </c>
      <c r="D37" s="6">
        <v>7</v>
      </c>
      <c r="E37" s="6">
        <v>0</v>
      </c>
      <c r="F37" s="6">
        <v>0</v>
      </c>
      <c r="G37" s="13">
        <v>0</v>
      </c>
      <c r="H37" s="6">
        <v>0</v>
      </c>
      <c r="I37" s="6">
        <v>0</v>
      </c>
      <c r="J37" s="6">
        <v>2</v>
      </c>
      <c r="K37" s="6">
        <v>0</v>
      </c>
      <c r="L37" s="6">
        <v>5</v>
      </c>
      <c r="M37" s="6">
        <v>7</v>
      </c>
      <c r="N37" s="6">
        <v>0</v>
      </c>
      <c r="O37" s="6">
        <v>0</v>
      </c>
      <c r="P37" s="9">
        <f t="shared" si="1"/>
        <v>1</v>
      </c>
    </row>
    <row r="38" spans="1:16" x14ac:dyDescent="0.3">
      <c r="A38" s="6" t="s">
        <v>78</v>
      </c>
      <c r="B38" s="6">
        <v>44</v>
      </c>
      <c r="C38" s="6" t="s">
        <v>90</v>
      </c>
      <c r="D38" s="6">
        <v>10</v>
      </c>
      <c r="E38" s="6">
        <v>0</v>
      </c>
      <c r="F38" s="6">
        <v>0</v>
      </c>
      <c r="G38" s="13">
        <v>0</v>
      </c>
      <c r="H38" s="6">
        <v>0</v>
      </c>
      <c r="I38" s="6">
        <v>0</v>
      </c>
      <c r="J38" s="6">
        <v>1</v>
      </c>
      <c r="K38" s="6">
        <v>2</v>
      </c>
      <c r="L38" s="6">
        <v>6</v>
      </c>
      <c r="M38" s="6">
        <v>9</v>
      </c>
      <c r="N38" s="6">
        <v>1</v>
      </c>
      <c r="O38" s="6">
        <v>0</v>
      </c>
      <c r="P38" s="9">
        <f t="shared" si="1"/>
        <v>0.9</v>
      </c>
    </row>
    <row r="39" spans="1:16" x14ac:dyDescent="0.3">
      <c r="A39" s="6" t="s">
        <v>78</v>
      </c>
      <c r="B39" s="6">
        <v>45</v>
      </c>
      <c r="C39" s="6" t="s">
        <v>91</v>
      </c>
      <c r="D39" s="6">
        <v>29</v>
      </c>
      <c r="E39" s="6">
        <v>0</v>
      </c>
      <c r="F39" s="6">
        <v>0</v>
      </c>
      <c r="G39" s="13">
        <v>0</v>
      </c>
      <c r="H39" s="6">
        <v>0</v>
      </c>
      <c r="I39" s="6">
        <v>0</v>
      </c>
      <c r="J39" s="6">
        <v>4</v>
      </c>
      <c r="K39" s="6">
        <v>3</v>
      </c>
      <c r="L39" s="6">
        <v>22</v>
      </c>
      <c r="M39" s="6">
        <v>29</v>
      </c>
      <c r="N39" s="6">
        <v>0</v>
      </c>
      <c r="O39" s="6">
        <v>0</v>
      </c>
      <c r="P39" s="9">
        <f t="shared" si="1"/>
        <v>1</v>
      </c>
    </row>
    <row r="40" spans="1:16" x14ac:dyDescent="0.3">
      <c r="A40" s="6" t="s">
        <v>78</v>
      </c>
      <c r="B40" s="6">
        <v>46</v>
      </c>
      <c r="C40" s="6" t="s">
        <v>92</v>
      </c>
      <c r="D40" s="6">
        <v>12</v>
      </c>
      <c r="E40" s="6">
        <v>0</v>
      </c>
      <c r="F40" s="6">
        <v>0</v>
      </c>
      <c r="G40" s="13">
        <v>0</v>
      </c>
      <c r="H40" s="6">
        <v>0</v>
      </c>
      <c r="I40" s="6">
        <v>0</v>
      </c>
      <c r="J40" s="6">
        <v>3</v>
      </c>
      <c r="K40" s="6">
        <v>0</v>
      </c>
      <c r="L40" s="6">
        <v>8</v>
      </c>
      <c r="M40" s="6">
        <v>11</v>
      </c>
      <c r="N40" s="6">
        <v>1</v>
      </c>
      <c r="O40" s="6">
        <v>0</v>
      </c>
      <c r="P40" s="9">
        <f t="shared" si="1"/>
        <v>0.91666666666666663</v>
      </c>
    </row>
    <row r="41" spans="1:16" x14ac:dyDescent="0.3">
      <c r="A41" s="6" t="s">
        <v>78</v>
      </c>
      <c r="B41" s="6">
        <v>47</v>
      </c>
      <c r="C41" s="6" t="s">
        <v>93</v>
      </c>
      <c r="D41" s="6">
        <v>11</v>
      </c>
      <c r="E41" s="6">
        <v>0</v>
      </c>
      <c r="F41" s="6">
        <v>0</v>
      </c>
      <c r="G41" s="13">
        <v>0</v>
      </c>
      <c r="H41" s="6">
        <v>0</v>
      </c>
      <c r="I41" s="6">
        <v>0</v>
      </c>
      <c r="J41" s="6">
        <v>3</v>
      </c>
      <c r="K41" s="6">
        <v>1</v>
      </c>
      <c r="L41" s="6">
        <v>1</v>
      </c>
      <c r="M41" s="6">
        <v>5</v>
      </c>
      <c r="N41" s="6">
        <v>5</v>
      </c>
      <c r="O41" s="6">
        <v>1</v>
      </c>
      <c r="P41" s="9">
        <f t="shared" si="1"/>
        <v>0.45454545454545453</v>
      </c>
    </row>
    <row r="42" spans="1:16" x14ac:dyDescent="0.3">
      <c r="A42" s="6" t="s">
        <v>78</v>
      </c>
      <c r="B42" s="6">
        <v>48</v>
      </c>
      <c r="C42" s="6" t="s">
        <v>94</v>
      </c>
      <c r="D42" s="6">
        <v>8</v>
      </c>
      <c r="E42" s="6">
        <v>0</v>
      </c>
      <c r="F42" s="6">
        <v>0</v>
      </c>
      <c r="G42" s="13">
        <v>0</v>
      </c>
      <c r="H42" s="6">
        <v>0</v>
      </c>
      <c r="I42" s="6">
        <v>0</v>
      </c>
      <c r="J42" s="6">
        <v>2</v>
      </c>
      <c r="K42" s="6">
        <v>0</v>
      </c>
      <c r="L42" s="6">
        <v>1</v>
      </c>
      <c r="M42" s="6">
        <v>3</v>
      </c>
      <c r="N42" s="6">
        <v>5</v>
      </c>
      <c r="O42" s="6">
        <v>0</v>
      </c>
      <c r="P42" s="9">
        <f t="shared" si="1"/>
        <v>0.375</v>
      </c>
    </row>
    <row r="43" spans="1:16" x14ac:dyDescent="0.3">
      <c r="A43" s="6" t="s">
        <v>78</v>
      </c>
      <c r="B43" s="6">
        <v>49</v>
      </c>
      <c r="C43" s="6" t="s">
        <v>95</v>
      </c>
      <c r="D43" s="6">
        <v>14</v>
      </c>
      <c r="E43" s="6">
        <v>0</v>
      </c>
      <c r="F43" s="6">
        <v>0</v>
      </c>
      <c r="G43" s="13">
        <v>0</v>
      </c>
      <c r="H43" s="6">
        <v>0</v>
      </c>
      <c r="I43" s="6">
        <v>0</v>
      </c>
      <c r="J43" s="6">
        <v>2</v>
      </c>
      <c r="K43" s="6">
        <v>0</v>
      </c>
      <c r="L43" s="6">
        <v>11</v>
      </c>
      <c r="M43" s="6">
        <v>13</v>
      </c>
      <c r="N43" s="6">
        <v>1</v>
      </c>
      <c r="O43" s="6">
        <v>0</v>
      </c>
      <c r="P43" s="9">
        <f t="shared" si="1"/>
        <v>0.9285714285714286</v>
      </c>
    </row>
    <row r="44" spans="1:16" x14ac:dyDescent="0.3">
      <c r="A44" s="6" t="s">
        <v>78</v>
      </c>
      <c r="B44" s="6">
        <v>50</v>
      </c>
      <c r="C44" s="6" t="s">
        <v>96</v>
      </c>
      <c r="D44" s="6">
        <v>7</v>
      </c>
      <c r="E44" s="6">
        <v>0</v>
      </c>
      <c r="F44" s="6">
        <v>0</v>
      </c>
      <c r="G44" s="13">
        <v>0</v>
      </c>
      <c r="H44" s="6">
        <v>0</v>
      </c>
      <c r="I44" s="6">
        <v>0</v>
      </c>
      <c r="J44" s="6">
        <v>2</v>
      </c>
      <c r="K44" s="6">
        <v>0</v>
      </c>
      <c r="L44" s="6">
        <v>4</v>
      </c>
      <c r="M44" s="6">
        <v>6</v>
      </c>
      <c r="N44" s="6">
        <v>1</v>
      </c>
      <c r="O44" s="6">
        <v>0</v>
      </c>
      <c r="P44" s="9">
        <f t="shared" si="1"/>
        <v>0.8571428571428571</v>
      </c>
    </row>
    <row r="45" spans="1:16" x14ac:dyDescent="0.3">
      <c r="A45" s="6" t="s">
        <v>78</v>
      </c>
      <c r="B45" s="6">
        <v>51</v>
      </c>
      <c r="C45" s="6" t="s">
        <v>97</v>
      </c>
      <c r="D45" s="6">
        <v>13</v>
      </c>
      <c r="E45" s="6">
        <v>0</v>
      </c>
      <c r="F45" s="6">
        <v>0</v>
      </c>
      <c r="G45" s="13">
        <v>0</v>
      </c>
      <c r="H45" s="6">
        <v>0</v>
      </c>
      <c r="I45" s="6">
        <v>0</v>
      </c>
      <c r="J45" s="6">
        <v>0</v>
      </c>
      <c r="K45" s="6">
        <v>7</v>
      </c>
      <c r="L45" s="6">
        <v>6</v>
      </c>
      <c r="M45" s="6">
        <v>13</v>
      </c>
      <c r="N45" s="6">
        <v>0</v>
      </c>
      <c r="O45" s="6">
        <v>0</v>
      </c>
      <c r="P45" s="9">
        <f t="shared" si="1"/>
        <v>1</v>
      </c>
    </row>
    <row r="46" spans="1:16" x14ac:dyDescent="0.3">
      <c r="A46" s="6" t="s">
        <v>78</v>
      </c>
      <c r="B46" s="6">
        <v>53</v>
      </c>
      <c r="C46" s="6" t="s">
        <v>98</v>
      </c>
      <c r="D46" s="6">
        <v>12</v>
      </c>
      <c r="E46" s="6">
        <v>0</v>
      </c>
      <c r="F46" s="6">
        <v>0</v>
      </c>
      <c r="G46" s="13">
        <v>0</v>
      </c>
      <c r="H46" s="6">
        <v>0</v>
      </c>
      <c r="I46" s="6">
        <v>0</v>
      </c>
      <c r="J46" s="6">
        <v>4</v>
      </c>
      <c r="K46" s="6">
        <v>1</v>
      </c>
      <c r="L46" s="6">
        <v>4</v>
      </c>
      <c r="M46" s="6">
        <v>9</v>
      </c>
      <c r="N46" s="6">
        <v>2</v>
      </c>
      <c r="O46" s="6">
        <v>1</v>
      </c>
      <c r="P46" s="9">
        <f t="shared" si="1"/>
        <v>0.75</v>
      </c>
    </row>
    <row r="47" spans="1:16" x14ac:dyDescent="0.3">
      <c r="A47" s="6" t="s">
        <v>78</v>
      </c>
      <c r="B47" s="6">
        <v>54</v>
      </c>
      <c r="C47" s="6" t="s">
        <v>99</v>
      </c>
      <c r="D47" s="6">
        <v>8</v>
      </c>
      <c r="E47" s="6">
        <v>0</v>
      </c>
      <c r="F47" s="6">
        <v>0</v>
      </c>
      <c r="G47" s="13">
        <v>0</v>
      </c>
      <c r="H47" s="6">
        <v>0</v>
      </c>
      <c r="I47" s="6">
        <v>0</v>
      </c>
      <c r="J47" s="6">
        <v>1</v>
      </c>
      <c r="K47" s="6">
        <v>0</v>
      </c>
      <c r="L47" s="6">
        <v>6</v>
      </c>
      <c r="M47" s="6">
        <v>7</v>
      </c>
      <c r="N47" s="6">
        <v>0</v>
      </c>
      <c r="O47" s="6">
        <v>1</v>
      </c>
      <c r="P47" s="9">
        <f t="shared" si="1"/>
        <v>0.875</v>
      </c>
    </row>
    <row r="48" spans="1:16" x14ac:dyDescent="0.3">
      <c r="A48" s="6" t="s">
        <v>78</v>
      </c>
      <c r="B48" s="6">
        <v>55</v>
      </c>
      <c r="C48" s="6" t="s">
        <v>100</v>
      </c>
      <c r="D48" s="6">
        <v>12</v>
      </c>
      <c r="E48" s="6">
        <v>0</v>
      </c>
      <c r="F48" s="6">
        <v>0</v>
      </c>
      <c r="G48" s="13">
        <v>0</v>
      </c>
      <c r="H48" s="6">
        <v>0</v>
      </c>
      <c r="I48" s="6">
        <v>0</v>
      </c>
      <c r="J48" s="6">
        <v>4</v>
      </c>
      <c r="K48" s="6">
        <v>0</v>
      </c>
      <c r="L48" s="6">
        <v>6</v>
      </c>
      <c r="M48" s="6">
        <v>10</v>
      </c>
      <c r="N48" s="6">
        <v>0</v>
      </c>
      <c r="O48" s="6">
        <v>2</v>
      </c>
      <c r="P48" s="9">
        <f t="shared" si="1"/>
        <v>0.83333333333333337</v>
      </c>
    </row>
    <row r="49" spans="1:16" x14ac:dyDescent="0.3">
      <c r="A49" s="6" t="s">
        <v>83</v>
      </c>
      <c r="B49" s="6">
        <v>57</v>
      </c>
      <c r="C49" s="6" t="s">
        <v>101</v>
      </c>
      <c r="D49" s="6">
        <v>35</v>
      </c>
      <c r="E49" s="6">
        <v>0</v>
      </c>
      <c r="F49" s="6">
        <v>0</v>
      </c>
      <c r="G49" s="13">
        <v>0</v>
      </c>
      <c r="H49" s="6">
        <v>0</v>
      </c>
      <c r="I49" s="6">
        <v>0</v>
      </c>
      <c r="J49" s="6">
        <v>1</v>
      </c>
      <c r="K49" s="6">
        <v>3</v>
      </c>
      <c r="L49" s="6">
        <v>28</v>
      </c>
      <c r="M49" s="6">
        <v>32</v>
      </c>
      <c r="N49" s="6">
        <v>1</v>
      </c>
      <c r="O49" s="6">
        <v>2</v>
      </c>
      <c r="P49" s="9">
        <f t="shared" si="1"/>
        <v>0.91428571428571426</v>
      </c>
    </row>
    <row r="50" spans="1:16" x14ac:dyDescent="0.3">
      <c r="A50" s="6" t="s">
        <v>83</v>
      </c>
      <c r="B50" s="6">
        <v>58</v>
      </c>
      <c r="C50" s="6" t="s">
        <v>102</v>
      </c>
      <c r="D50" s="6">
        <v>18</v>
      </c>
      <c r="E50" s="6">
        <v>0</v>
      </c>
      <c r="F50" s="6">
        <v>0</v>
      </c>
      <c r="G50" s="13">
        <v>2</v>
      </c>
      <c r="H50" s="6">
        <v>4</v>
      </c>
      <c r="I50" s="6">
        <v>2</v>
      </c>
      <c r="J50" s="6">
        <v>0</v>
      </c>
      <c r="K50" s="6">
        <v>0</v>
      </c>
      <c r="L50" s="6">
        <v>3</v>
      </c>
      <c r="M50" s="6">
        <v>11</v>
      </c>
      <c r="N50" s="6">
        <v>1</v>
      </c>
      <c r="O50" s="6">
        <v>6</v>
      </c>
      <c r="P50" s="9">
        <f t="shared" si="1"/>
        <v>0.61111111111111116</v>
      </c>
    </row>
    <row r="51" spans="1:16" x14ac:dyDescent="0.3">
      <c r="A51" s="6" t="s">
        <v>83</v>
      </c>
      <c r="B51" s="6">
        <v>60</v>
      </c>
      <c r="C51" s="6" t="s">
        <v>103</v>
      </c>
      <c r="D51" s="6">
        <v>8</v>
      </c>
      <c r="E51" s="6">
        <v>0</v>
      </c>
      <c r="F51" s="6">
        <v>0</v>
      </c>
      <c r="G51" s="13">
        <v>0</v>
      </c>
      <c r="H51" s="6">
        <v>1</v>
      </c>
      <c r="I51" s="6">
        <v>0</v>
      </c>
      <c r="J51" s="6">
        <v>2</v>
      </c>
      <c r="K51" s="6">
        <v>0</v>
      </c>
      <c r="L51" s="6">
        <v>1</v>
      </c>
      <c r="M51" s="6">
        <v>4</v>
      </c>
      <c r="N51" s="6">
        <v>0</v>
      </c>
      <c r="O51" s="6">
        <v>4</v>
      </c>
      <c r="P51" s="9">
        <f t="shared" si="1"/>
        <v>0.5</v>
      </c>
    </row>
    <row r="52" spans="1:16" x14ac:dyDescent="0.3">
      <c r="A52" s="6" t="s">
        <v>83</v>
      </c>
      <c r="B52" s="6">
        <v>61</v>
      </c>
      <c r="C52" s="6" t="s">
        <v>104</v>
      </c>
      <c r="D52" s="6">
        <v>19</v>
      </c>
      <c r="E52" s="6">
        <v>0</v>
      </c>
      <c r="F52" s="6">
        <v>2</v>
      </c>
      <c r="G52" s="13">
        <v>2</v>
      </c>
      <c r="H52" s="6">
        <v>4</v>
      </c>
      <c r="I52" s="6">
        <v>0</v>
      </c>
      <c r="J52" s="6">
        <v>1</v>
      </c>
      <c r="K52" s="6">
        <v>6</v>
      </c>
      <c r="L52" s="6">
        <v>2</v>
      </c>
      <c r="M52" s="6">
        <v>17</v>
      </c>
      <c r="N52" s="6">
        <v>0</v>
      </c>
      <c r="O52" s="6">
        <v>2</v>
      </c>
      <c r="P52" s="9">
        <f t="shared" si="1"/>
        <v>0.89473684210526316</v>
      </c>
    </row>
    <row r="53" spans="1:16" x14ac:dyDescent="0.3">
      <c r="A53" s="6" t="s">
        <v>83</v>
      </c>
      <c r="B53" s="6">
        <v>62</v>
      </c>
      <c r="C53" s="6" t="s">
        <v>105</v>
      </c>
      <c r="D53" s="6">
        <v>17</v>
      </c>
      <c r="E53" s="6">
        <v>0</v>
      </c>
      <c r="F53" s="6">
        <v>0</v>
      </c>
      <c r="G53" s="13">
        <v>0</v>
      </c>
      <c r="H53" s="6">
        <v>0</v>
      </c>
      <c r="I53" s="6">
        <v>0</v>
      </c>
      <c r="J53" s="6">
        <v>2</v>
      </c>
      <c r="K53" s="6">
        <v>5</v>
      </c>
      <c r="L53" s="6">
        <v>8</v>
      </c>
      <c r="M53" s="6">
        <v>15</v>
      </c>
      <c r="N53" s="6">
        <v>0</v>
      </c>
      <c r="O53" s="6">
        <v>2</v>
      </c>
      <c r="P53" s="9">
        <f t="shared" si="1"/>
        <v>0.88235294117647056</v>
      </c>
    </row>
    <row r="54" spans="1:16" x14ac:dyDescent="0.3">
      <c r="A54" s="6" t="s">
        <v>83</v>
      </c>
      <c r="B54" s="6">
        <v>63</v>
      </c>
      <c r="C54" s="6" t="s">
        <v>106</v>
      </c>
      <c r="D54" s="6">
        <v>14</v>
      </c>
      <c r="E54" s="6">
        <v>0</v>
      </c>
      <c r="F54" s="6">
        <v>0</v>
      </c>
      <c r="G54" s="13">
        <v>0</v>
      </c>
      <c r="H54" s="6">
        <v>3</v>
      </c>
      <c r="I54" s="6">
        <v>0</v>
      </c>
      <c r="J54" s="6">
        <v>6</v>
      </c>
      <c r="K54" s="6">
        <v>4</v>
      </c>
      <c r="L54" s="6">
        <v>1</v>
      </c>
      <c r="M54" s="6">
        <v>14</v>
      </c>
      <c r="N54" s="6">
        <v>0</v>
      </c>
      <c r="O54" s="6">
        <v>0</v>
      </c>
      <c r="P54" s="9">
        <f t="shared" si="1"/>
        <v>1</v>
      </c>
    </row>
    <row r="55" spans="1:16" x14ac:dyDescent="0.3">
      <c r="A55" s="6" t="s">
        <v>83</v>
      </c>
      <c r="B55" s="6">
        <v>64</v>
      </c>
      <c r="C55" s="6" t="s">
        <v>107</v>
      </c>
      <c r="D55" s="6">
        <v>20</v>
      </c>
      <c r="E55" s="6">
        <v>1</v>
      </c>
      <c r="F55" s="6">
        <v>5</v>
      </c>
      <c r="G55" s="13">
        <v>0</v>
      </c>
      <c r="H55" s="6">
        <v>2</v>
      </c>
      <c r="I55" s="6">
        <v>3</v>
      </c>
      <c r="J55" s="6">
        <v>4</v>
      </c>
      <c r="K55" s="6">
        <v>2</v>
      </c>
      <c r="L55" s="6">
        <v>3</v>
      </c>
      <c r="M55" s="6">
        <v>20</v>
      </c>
      <c r="N55" s="6">
        <v>0</v>
      </c>
      <c r="O55" s="6">
        <v>0</v>
      </c>
      <c r="P55" s="9">
        <f t="shared" si="1"/>
        <v>1</v>
      </c>
    </row>
    <row r="56" spans="1:16" x14ac:dyDescent="0.3">
      <c r="A56" s="6" t="s">
        <v>83</v>
      </c>
      <c r="B56" s="6">
        <v>65</v>
      </c>
      <c r="C56" s="6" t="s">
        <v>109</v>
      </c>
      <c r="D56" s="6">
        <v>13</v>
      </c>
      <c r="E56" s="6">
        <v>0</v>
      </c>
      <c r="F56" s="6">
        <v>0</v>
      </c>
      <c r="G56" s="13">
        <v>0</v>
      </c>
      <c r="H56" s="6">
        <v>2</v>
      </c>
      <c r="I56" s="6">
        <v>0</v>
      </c>
      <c r="J56" s="6">
        <v>11</v>
      </c>
      <c r="K56" s="6">
        <v>0</v>
      </c>
      <c r="L56" s="6">
        <v>0</v>
      </c>
      <c r="M56" s="6">
        <v>13</v>
      </c>
      <c r="N56" s="6">
        <v>0</v>
      </c>
      <c r="O56" s="6">
        <v>0</v>
      </c>
      <c r="P56" s="9">
        <f t="shared" si="1"/>
        <v>1</v>
      </c>
    </row>
    <row r="57" spans="1:16" x14ac:dyDescent="0.3">
      <c r="A57" s="6" t="s">
        <v>108</v>
      </c>
      <c r="B57" s="6">
        <v>65</v>
      </c>
      <c r="C57" s="6" t="s">
        <v>109</v>
      </c>
      <c r="D57" s="6">
        <v>16</v>
      </c>
      <c r="E57" s="6">
        <v>0</v>
      </c>
      <c r="F57" s="6">
        <v>0</v>
      </c>
      <c r="G57" s="13">
        <v>0</v>
      </c>
      <c r="H57" s="6">
        <v>0</v>
      </c>
      <c r="I57" s="6">
        <v>2</v>
      </c>
      <c r="J57" s="6">
        <v>0</v>
      </c>
      <c r="K57" s="6">
        <v>1</v>
      </c>
      <c r="L57" s="6">
        <v>0</v>
      </c>
      <c r="M57" s="6">
        <v>3</v>
      </c>
      <c r="N57" s="6">
        <v>0</v>
      </c>
      <c r="O57" s="6">
        <v>13</v>
      </c>
      <c r="P57" s="9">
        <f t="shared" si="1"/>
        <v>0.1875</v>
      </c>
    </row>
    <row r="58" spans="1:16" x14ac:dyDescent="0.3">
      <c r="A58" s="6" t="s">
        <v>83</v>
      </c>
      <c r="B58" s="6">
        <v>69</v>
      </c>
      <c r="C58" s="6" t="s">
        <v>110</v>
      </c>
      <c r="D58" s="6">
        <v>11</v>
      </c>
      <c r="E58" s="6">
        <v>1</v>
      </c>
      <c r="F58" s="6">
        <v>0</v>
      </c>
      <c r="G58" s="13">
        <v>0</v>
      </c>
      <c r="H58" s="6">
        <v>0</v>
      </c>
      <c r="I58" s="6">
        <v>0</v>
      </c>
      <c r="J58" s="6">
        <v>3</v>
      </c>
      <c r="K58" s="6">
        <v>2</v>
      </c>
      <c r="L58" s="6">
        <v>5</v>
      </c>
      <c r="M58" s="6">
        <v>11</v>
      </c>
      <c r="N58" s="6">
        <v>0</v>
      </c>
      <c r="O58" s="6">
        <v>0</v>
      </c>
      <c r="P58" s="9">
        <f t="shared" si="1"/>
        <v>1</v>
      </c>
    </row>
    <row r="59" spans="1:16" x14ac:dyDescent="0.3">
      <c r="A59" s="6" t="s">
        <v>83</v>
      </c>
      <c r="B59" s="6">
        <v>70</v>
      </c>
      <c r="C59" s="6" t="s">
        <v>111</v>
      </c>
      <c r="D59" s="6">
        <v>5</v>
      </c>
      <c r="E59" s="6">
        <v>1</v>
      </c>
      <c r="F59" s="6">
        <v>0</v>
      </c>
      <c r="G59" s="13">
        <v>0</v>
      </c>
      <c r="H59" s="6">
        <v>1</v>
      </c>
      <c r="I59" s="6">
        <v>0</v>
      </c>
      <c r="J59" s="6">
        <v>1</v>
      </c>
      <c r="K59" s="6">
        <v>1</v>
      </c>
      <c r="L59" s="6">
        <v>0</v>
      </c>
      <c r="M59" s="6">
        <v>4</v>
      </c>
      <c r="N59" s="6">
        <v>0</v>
      </c>
      <c r="O59" s="6">
        <v>1</v>
      </c>
      <c r="P59" s="9">
        <f t="shared" si="1"/>
        <v>0.8</v>
      </c>
    </row>
    <row r="60" spans="1:16" x14ac:dyDescent="0.3">
      <c r="A60" s="6" t="s">
        <v>83</v>
      </c>
      <c r="B60" s="6">
        <v>71</v>
      </c>
      <c r="C60" s="6" t="s">
        <v>112</v>
      </c>
      <c r="D60" s="6">
        <v>4</v>
      </c>
      <c r="E60" s="6">
        <v>0</v>
      </c>
      <c r="F60" s="6">
        <v>0</v>
      </c>
      <c r="G60" s="13">
        <v>0</v>
      </c>
      <c r="H60" s="6">
        <v>0</v>
      </c>
      <c r="I60" s="6">
        <v>3</v>
      </c>
      <c r="J60" s="6">
        <v>0</v>
      </c>
      <c r="K60" s="6">
        <v>0</v>
      </c>
      <c r="L60" s="6">
        <v>1</v>
      </c>
      <c r="M60" s="6">
        <v>4</v>
      </c>
      <c r="N60" s="6">
        <v>0</v>
      </c>
      <c r="O60" s="6">
        <v>0</v>
      </c>
      <c r="P60" s="9">
        <f t="shared" si="1"/>
        <v>1</v>
      </c>
    </row>
    <row r="61" spans="1:16" x14ac:dyDescent="0.3">
      <c r="A61" s="6" t="s">
        <v>108</v>
      </c>
      <c r="B61" s="6">
        <v>81</v>
      </c>
      <c r="C61" s="6" t="s">
        <v>113</v>
      </c>
      <c r="D61" s="6">
        <v>2</v>
      </c>
      <c r="E61" s="6">
        <v>0</v>
      </c>
      <c r="F61" s="6">
        <v>0</v>
      </c>
      <c r="G61" s="13">
        <v>0</v>
      </c>
      <c r="H61" s="6">
        <v>0</v>
      </c>
      <c r="I61" s="6">
        <v>1</v>
      </c>
      <c r="J61" s="6">
        <v>0</v>
      </c>
      <c r="K61" s="6">
        <v>0</v>
      </c>
      <c r="L61" s="6">
        <v>0</v>
      </c>
      <c r="M61" s="6">
        <v>1</v>
      </c>
      <c r="N61" s="6">
        <v>0</v>
      </c>
      <c r="O61" s="6">
        <v>1</v>
      </c>
      <c r="P61" s="9">
        <f t="shared" si="1"/>
        <v>0.5</v>
      </c>
    </row>
    <row r="62" spans="1:16" x14ac:dyDescent="0.3">
      <c r="A62" s="6" t="s">
        <v>108</v>
      </c>
      <c r="B62" s="6">
        <v>82</v>
      </c>
      <c r="C62" s="6" t="s">
        <v>114</v>
      </c>
      <c r="D62" s="6">
        <v>14</v>
      </c>
      <c r="E62" s="6">
        <v>1</v>
      </c>
      <c r="F62" s="6">
        <v>0</v>
      </c>
      <c r="G62" s="13">
        <v>1</v>
      </c>
      <c r="H62" s="6">
        <v>0</v>
      </c>
      <c r="I62" s="6">
        <v>8</v>
      </c>
      <c r="J62" s="6">
        <v>2</v>
      </c>
      <c r="K62" s="6">
        <v>2</v>
      </c>
      <c r="L62" s="6">
        <v>0</v>
      </c>
      <c r="M62" s="6">
        <v>14</v>
      </c>
      <c r="N62" s="6">
        <v>0</v>
      </c>
      <c r="O62" s="6">
        <v>0</v>
      </c>
      <c r="P62" s="9">
        <f t="shared" si="1"/>
        <v>1</v>
      </c>
    </row>
    <row r="63" spans="1:16" x14ac:dyDescent="0.3">
      <c r="A63" s="6" t="s">
        <v>108</v>
      </c>
      <c r="B63" s="6">
        <v>83</v>
      </c>
      <c r="C63" s="6" t="s">
        <v>115</v>
      </c>
      <c r="D63" s="6">
        <v>8</v>
      </c>
      <c r="E63" s="6">
        <v>0</v>
      </c>
      <c r="F63" s="6">
        <v>0</v>
      </c>
      <c r="G63" s="13">
        <v>2</v>
      </c>
      <c r="H63" s="6">
        <v>3</v>
      </c>
      <c r="I63" s="6">
        <v>2</v>
      </c>
      <c r="J63" s="6">
        <v>1</v>
      </c>
      <c r="K63" s="6">
        <v>0</v>
      </c>
      <c r="L63" s="6">
        <v>0</v>
      </c>
      <c r="M63" s="6">
        <v>8</v>
      </c>
      <c r="N63" s="6">
        <v>0</v>
      </c>
      <c r="O63" s="6">
        <v>0</v>
      </c>
      <c r="P63" s="9">
        <f t="shared" si="1"/>
        <v>1</v>
      </c>
    </row>
    <row r="64" spans="1:16" x14ac:dyDescent="0.3">
      <c r="A64" s="6" t="s">
        <v>49</v>
      </c>
      <c r="B64" s="6">
        <v>84</v>
      </c>
      <c r="C64" s="6" t="s">
        <v>116</v>
      </c>
      <c r="D64" s="6">
        <v>8</v>
      </c>
      <c r="E64" s="6">
        <v>0</v>
      </c>
      <c r="F64" s="6">
        <v>0</v>
      </c>
      <c r="G64" s="13">
        <v>0</v>
      </c>
      <c r="H64" s="6">
        <v>0</v>
      </c>
      <c r="I64" s="6">
        <v>2</v>
      </c>
      <c r="J64" s="6">
        <v>5</v>
      </c>
      <c r="K64" s="6">
        <v>1</v>
      </c>
      <c r="L64" s="6">
        <v>0</v>
      </c>
      <c r="M64" s="6">
        <v>8</v>
      </c>
      <c r="N64" s="6">
        <v>0</v>
      </c>
      <c r="O64" s="6">
        <v>0</v>
      </c>
      <c r="P64" s="9">
        <f t="shared" si="1"/>
        <v>1</v>
      </c>
    </row>
    <row r="65" spans="1:16" x14ac:dyDescent="0.3">
      <c r="A65" s="6" t="s">
        <v>49</v>
      </c>
      <c r="B65" s="6">
        <v>85</v>
      </c>
      <c r="C65" s="6" t="s">
        <v>117</v>
      </c>
      <c r="D65" s="6">
        <v>12</v>
      </c>
      <c r="E65" s="6">
        <v>0</v>
      </c>
      <c r="F65" s="6">
        <v>0</v>
      </c>
      <c r="G65" s="13">
        <v>0</v>
      </c>
      <c r="H65" s="6">
        <v>4</v>
      </c>
      <c r="I65" s="6">
        <v>0</v>
      </c>
      <c r="J65" s="6">
        <v>3</v>
      </c>
      <c r="K65" s="6">
        <v>0</v>
      </c>
      <c r="L65" s="6">
        <v>1</v>
      </c>
      <c r="M65" s="6">
        <v>8</v>
      </c>
      <c r="N65" s="6">
        <v>0</v>
      </c>
      <c r="O65" s="6">
        <v>4</v>
      </c>
      <c r="P65" s="9">
        <f t="shared" si="1"/>
        <v>0.66666666666666663</v>
      </c>
    </row>
    <row r="66" spans="1:16" x14ac:dyDescent="0.3">
      <c r="A66" s="6" t="s">
        <v>49</v>
      </c>
      <c r="B66" s="6">
        <v>86</v>
      </c>
      <c r="C66" s="6" t="s">
        <v>118</v>
      </c>
      <c r="D66" s="6">
        <v>6</v>
      </c>
      <c r="E66" s="6">
        <v>0</v>
      </c>
      <c r="F66" s="6">
        <v>0</v>
      </c>
      <c r="G66" s="13">
        <v>0</v>
      </c>
      <c r="H66" s="6">
        <v>0</v>
      </c>
      <c r="I66" s="6">
        <v>0</v>
      </c>
      <c r="J66" s="6">
        <v>1</v>
      </c>
      <c r="K66" s="6">
        <v>1</v>
      </c>
      <c r="L66" s="6">
        <v>1</v>
      </c>
      <c r="M66" s="6">
        <v>3</v>
      </c>
      <c r="N66" s="6">
        <v>0</v>
      </c>
      <c r="O66" s="6">
        <v>3</v>
      </c>
      <c r="P66" s="9">
        <f t="shared" si="1"/>
        <v>0.5</v>
      </c>
    </row>
    <row r="67" spans="1:16" x14ac:dyDescent="0.3">
      <c r="A67" s="6" t="s">
        <v>49</v>
      </c>
      <c r="B67" s="6">
        <v>87</v>
      </c>
      <c r="C67" s="6" t="s">
        <v>119</v>
      </c>
      <c r="D67" s="6">
        <v>21</v>
      </c>
      <c r="E67" s="6">
        <v>0</v>
      </c>
      <c r="F67" s="6">
        <v>0</v>
      </c>
      <c r="G67" s="13">
        <v>0</v>
      </c>
      <c r="H67" s="6">
        <v>3</v>
      </c>
      <c r="I67" s="6">
        <v>7</v>
      </c>
      <c r="J67" s="6">
        <v>7</v>
      </c>
      <c r="K67" s="6">
        <v>0</v>
      </c>
      <c r="L67" s="6">
        <v>4</v>
      </c>
      <c r="M67" s="6">
        <v>21</v>
      </c>
      <c r="N67" s="6">
        <v>0</v>
      </c>
      <c r="O67" s="6">
        <v>0</v>
      </c>
      <c r="P67" s="9">
        <f t="shared" si="1"/>
        <v>1</v>
      </c>
    </row>
    <row r="68" spans="1:16" x14ac:dyDescent="0.3">
      <c r="A68" s="6" t="s">
        <v>49</v>
      </c>
      <c r="B68" s="6">
        <v>88</v>
      </c>
      <c r="C68" s="6" t="s">
        <v>120</v>
      </c>
      <c r="D68" s="6">
        <v>23</v>
      </c>
      <c r="E68" s="6">
        <v>0</v>
      </c>
      <c r="F68" s="6">
        <v>0</v>
      </c>
      <c r="G68" s="13">
        <v>0</v>
      </c>
      <c r="H68" s="6">
        <v>2</v>
      </c>
      <c r="I68" s="6">
        <v>2</v>
      </c>
      <c r="J68" s="6">
        <v>4</v>
      </c>
      <c r="K68" s="6">
        <v>12</v>
      </c>
      <c r="L68" s="6">
        <v>3</v>
      </c>
      <c r="M68" s="6">
        <v>23</v>
      </c>
      <c r="N68" s="6">
        <v>0</v>
      </c>
      <c r="O68" s="6">
        <v>0</v>
      </c>
      <c r="P68" s="9">
        <f t="shared" ref="P68:P99" si="2">+M68/D68</f>
        <v>1</v>
      </c>
    </row>
    <row r="69" spans="1:16" x14ac:dyDescent="0.3">
      <c r="A69" s="6" t="s">
        <v>49</v>
      </c>
      <c r="B69" s="6">
        <v>89</v>
      </c>
      <c r="C69" s="6" t="s">
        <v>121</v>
      </c>
      <c r="D69" s="6">
        <v>5</v>
      </c>
      <c r="E69" s="6">
        <v>0</v>
      </c>
      <c r="F69" s="6">
        <v>0</v>
      </c>
      <c r="G69" s="13">
        <v>2</v>
      </c>
      <c r="H69" s="6">
        <v>2</v>
      </c>
      <c r="I69" s="6">
        <v>0</v>
      </c>
      <c r="J69" s="6">
        <v>0</v>
      </c>
      <c r="K69" s="6">
        <v>1</v>
      </c>
      <c r="L69" s="6">
        <v>0</v>
      </c>
      <c r="M69" s="6">
        <v>5</v>
      </c>
      <c r="N69" s="6">
        <v>0</v>
      </c>
      <c r="O69" s="6">
        <v>0</v>
      </c>
      <c r="P69" s="9">
        <f t="shared" si="2"/>
        <v>1</v>
      </c>
    </row>
    <row r="70" spans="1:16" x14ac:dyDescent="0.3">
      <c r="A70" s="6" t="s">
        <v>49</v>
      </c>
      <c r="B70" s="6">
        <v>90</v>
      </c>
      <c r="C70" s="6" t="s">
        <v>122</v>
      </c>
      <c r="D70" s="6">
        <v>9</v>
      </c>
      <c r="E70" s="6">
        <v>0</v>
      </c>
      <c r="F70" s="6">
        <v>0</v>
      </c>
      <c r="G70" s="13">
        <v>0</v>
      </c>
      <c r="H70" s="6">
        <v>2</v>
      </c>
      <c r="I70" s="6">
        <v>3</v>
      </c>
      <c r="J70" s="6">
        <v>0</v>
      </c>
      <c r="K70" s="6">
        <v>3</v>
      </c>
      <c r="L70" s="6">
        <v>1</v>
      </c>
      <c r="M70" s="6">
        <v>9</v>
      </c>
      <c r="N70" s="6">
        <v>0</v>
      </c>
      <c r="O70" s="6">
        <v>0</v>
      </c>
      <c r="P70" s="9">
        <f t="shared" si="2"/>
        <v>1</v>
      </c>
    </row>
    <row r="71" spans="1:16" x14ac:dyDescent="0.3">
      <c r="A71" s="6" t="s">
        <v>49</v>
      </c>
      <c r="B71" s="6">
        <v>91</v>
      </c>
      <c r="C71" s="6" t="s">
        <v>123</v>
      </c>
      <c r="D71" s="6">
        <v>10</v>
      </c>
      <c r="E71" s="6">
        <v>0</v>
      </c>
      <c r="F71" s="6">
        <v>0</v>
      </c>
      <c r="G71" s="13">
        <v>0</v>
      </c>
      <c r="H71" s="6">
        <v>3</v>
      </c>
      <c r="I71" s="6">
        <v>0</v>
      </c>
      <c r="J71" s="6">
        <v>0</v>
      </c>
      <c r="K71" s="6">
        <v>6</v>
      </c>
      <c r="L71" s="6">
        <v>1</v>
      </c>
      <c r="M71" s="6">
        <v>10</v>
      </c>
      <c r="N71" s="6">
        <v>0</v>
      </c>
      <c r="O71" s="6">
        <v>0</v>
      </c>
      <c r="P71" s="9">
        <f t="shared" si="2"/>
        <v>1</v>
      </c>
    </row>
    <row r="72" spans="1:16" x14ac:dyDescent="0.3">
      <c r="A72" s="6" t="s">
        <v>49</v>
      </c>
      <c r="B72" s="6">
        <v>92</v>
      </c>
      <c r="C72" s="6" t="s">
        <v>124</v>
      </c>
      <c r="D72" s="6">
        <v>13</v>
      </c>
      <c r="E72" s="6">
        <v>0</v>
      </c>
      <c r="F72" s="6">
        <v>0</v>
      </c>
      <c r="G72" s="13">
        <v>0</v>
      </c>
      <c r="H72" s="6">
        <v>3</v>
      </c>
      <c r="I72" s="6">
        <v>2</v>
      </c>
      <c r="J72" s="6">
        <v>2</v>
      </c>
      <c r="K72" s="6">
        <v>0</v>
      </c>
      <c r="L72" s="6">
        <v>6</v>
      </c>
      <c r="M72" s="6">
        <v>13</v>
      </c>
      <c r="N72" s="6">
        <v>0</v>
      </c>
      <c r="O72" s="6">
        <v>0</v>
      </c>
      <c r="P72" s="9">
        <f t="shared" si="2"/>
        <v>1</v>
      </c>
    </row>
    <row r="73" spans="1:16" x14ac:dyDescent="0.3">
      <c r="A73" s="6" t="s">
        <v>49</v>
      </c>
      <c r="B73" s="6">
        <v>94</v>
      </c>
      <c r="C73" s="6" t="s">
        <v>125</v>
      </c>
      <c r="D73" s="6">
        <v>26</v>
      </c>
      <c r="E73" s="6">
        <v>0</v>
      </c>
      <c r="F73" s="6">
        <v>0</v>
      </c>
      <c r="G73" s="13">
        <v>0</v>
      </c>
      <c r="H73" s="6">
        <v>5</v>
      </c>
      <c r="I73" s="6">
        <v>9</v>
      </c>
      <c r="J73" s="6">
        <v>3</v>
      </c>
      <c r="K73" s="6">
        <v>3</v>
      </c>
      <c r="L73" s="6">
        <v>6</v>
      </c>
      <c r="M73" s="6">
        <v>26</v>
      </c>
      <c r="N73" s="6">
        <v>0</v>
      </c>
      <c r="O73" s="6">
        <v>0</v>
      </c>
      <c r="P73" s="9">
        <f t="shared" si="2"/>
        <v>1</v>
      </c>
    </row>
    <row r="74" spans="1:16" x14ac:dyDescent="0.3">
      <c r="A74" s="6" t="s">
        <v>49</v>
      </c>
      <c r="B74" s="6">
        <v>95</v>
      </c>
      <c r="C74" s="6" t="s">
        <v>126</v>
      </c>
      <c r="D74" s="6">
        <v>34</v>
      </c>
      <c r="E74" s="6">
        <v>0</v>
      </c>
      <c r="F74" s="6">
        <v>0</v>
      </c>
      <c r="G74" s="13">
        <v>0</v>
      </c>
      <c r="H74" s="6">
        <v>9</v>
      </c>
      <c r="I74" s="6">
        <v>5</v>
      </c>
      <c r="J74" s="6">
        <v>4</v>
      </c>
      <c r="K74" s="6">
        <v>7</v>
      </c>
      <c r="L74" s="6">
        <v>7</v>
      </c>
      <c r="M74" s="6">
        <v>32</v>
      </c>
      <c r="N74" s="6">
        <v>0</v>
      </c>
      <c r="O74" s="6">
        <v>2</v>
      </c>
      <c r="P74" s="9">
        <f t="shared" si="2"/>
        <v>0.94117647058823528</v>
      </c>
    </row>
    <row r="75" spans="1:16" x14ac:dyDescent="0.3">
      <c r="A75" s="6" t="s">
        <v>127</v>
      </c>
      <c r="B75" s="6">
        <v>96</v>
      </c>
      <c r="C75" s="6" t="s">
        <v>128</v>
      </c>
      <c r="D75" s="6">
        <v>3</v>
      </c>
      <c r="E75" s="6">
        <v>2</v>
      </c>
      <c r="F75" s="6">
        <v>0</v>
      </c>
      <c r="G75" s="13">
        <v>0</v>
      </c>
      <c r="H75" s="6">
        <v>0</v>
      </c>
      <c r="I75" s="6">
        <v>0</v>
      </c>
      <c r="J75" s="6">
        <v>0</v>
      </c>
      <c r="K75" s="6">
        <v>0</v>
      </c>
      <c r="L75" s="6">
        <v>1</v>
      </c>
      <c r="M75" s="6">
        <v>3</v>
      </c>
      <c r="N75" s="6">
        <v>0</v>
      </c>
      <c r="O75" s="6">
        <v>0</v>
      </c>
      <c r="P75" s="9">
        <f t="shared" si="2"/>
        <v>1</v>
      </c>
    </row>
    <row r="76" spans="1:16" x14ac:dyDescent="0.3">
      <c r="A76" s="6" t="s">
        <v>127</v>
      </c>
      <c r="B76" s="6">
        <v>97</v>
      </c>
      <c r="C76" s="6" t="s">
        <v>129</v>
      </c>
      <c r="D76" s="6">
        <v>22</v>
      </c>
      <c r="E76" s="6">
        <v>2</v>
      </c>
      <c r="F76" s="6">
        <v>0</v>
      </c>
      <c r="G76" s="13">
        <v>0</v>
      </c>
      <c r="H76" s="6">
        <v>0</v>
      </c>
      <c r="I76" s="6">
        <v>0</v>
      </c>
      <c r="J76" s="6">
        <v>0</v>
      </c>
      <c r="K76" s="6">
        <v>0</v>
      </c>
      <c r="L76" s="6">
        <v>20</v>
      </c>
      <c r="M76" s="6">
        <v>22</v>
      </c>
      <c r="N76" s="6">
        <v>0</v>
      </c>
      <c r="O76" s="6">
        <v>0</v>
      </c>
      <c r="P76" s="9">
        <f t="shared" si="2"/>
        <v>1</v>
      </c>
    </row>
    <row r="77" spans="1:16" x14ac:dyDescent="0.3">
      <c r="A77" s="6" t="s">
        <v>127</v>
      </c>
      <c r="B77" s="6">
        <v>98</v>
      </c>
      <c r="C77" s="6" t="s">
        <v>130</v>
      </c>
      <c r="D77" s="6">
        <v>8</v>
      </c>
      <c r="E77" s="6">
        <v>0</v>
      </c>
      <c r="F77" s="6">
        <v>1</v>
      </c>
      <c r="G77" s="13">
        <v>0</v>
      </c>
      <c r="H77" s="6">
        <v>1</v>
      </c>
      <c r="I77" s="6">
        <v>0</v>
      </c>
      <c r="J77" s="6">
        <v>0</v>
      </c>
      <c r="K77" s="6">
        <v>1</v>
      </c>
      <c r="L77" s="6">
        <v>5</v>
      </c>
      <c r="M77" s="6">
        <v>8</v>
      </c>
      <c r="N77" s="6">
        <v>0</v>
      </c>
      <c r="O77" s="6">
        <v>0</v>
      </c>
      <c r="P77" s="9">
        <f t="shared" si="2"/>
        <v>1</v>
      </c>
    </row>
    <row r="78" spans="1:16" x14ac:dyDescent="0.3">
      <c r="A78" s="6" t="s">
        <v>127</v>
      </c>
      <c r="B78" s="6">
        <v>99</v>
      </c>
      <c r="C78" s="6" t="s">
        <v>131</v>
      </c>
      <c r="D78" s="6">
        <v>12</v>
      </c>
      <c r="E78" s="6">
        <v>2</v>
      </c>
      <c r="F78" s="6">
        <v>0</v>
      </c>
      <c r="G78" s="13">
        <v>2</v>
      </c>
      <c r="H78" s="6">
        <v>2</v>
      </c>
      <c r="I78" s="6">
        <v>0</v>
      </c>
      <c r="J78" s="6">
        <v>0</v>
      </c>
      <c r="K78" s="6">
        <v>0</v>
      </c>
      <c r="L78" s="6">
        <v>6</v>
      </c>
      <c r="M78" s="6">
        <v>12</v>
      </c>
      <c r="N78" s="6">
        <v>0</v>
      </c>
      <c r="O78" s="6">
        <v>0</v>
      </c>
      <c r="P78" s="9">
        <f t="shared" si="2"/>
        <v>1</v>
      </c>
    </row>
    <row r="79" spans="1:16" x14ac:dyDescent="0.3">
      <c r="A79" s="6" t="s">
        <v>127</v>
      </c>
      <c r="B79" s="6">
        <v>100</v>
      </c>
      <c r="C79" s="6" t="s">
        <v>132</v>
      </c>
      <c r="D79" s="6">
        <v>15</v>
      </c>
      <c r="E79" s="6">
        <v>2</v>
      </c>
      <c r="F79" s="6">
        <v>1</v>
      </c>
      <c r="G79" s="13">
        <v>1</v>
      </c>
      <c r="H79" s="6">
        <v>2</v>
      </c>
      <c r="I79" s="6">
        <v>0</v>
      </c>
      <c r="J79" s="6">
        <v>2</v>
      </c>
      <c r="K79" s="6">
        <v>1</v>
      </c>
      <c r="L79" s="6">
        <v>6</v>
      </c>
      <c r="M79" s="6">
        <v>15</v>
      </c>
      <c r="N79" s="6">
        <v>0</v>
      </c>
      <c r="O79" s="6">
        <v>0</v>
      </c>
      <c r="P79" s="9">
        <f t="shared" si="2"/>
        <v>1</v>
      </c>
    </row>
    <row r="80" spans="1:16" x14ac:dyDescent="0.3">
      <c r="A80" s="6" t="s">
        <v>127</v>
      </c>
      <c r="B80" s="6">
        <v>101</v>
      </c>
      <c r="C80" s="6" t="s">
        <v>133</v>
      </c>
      <c r="D80" s="6">
        <v>19</v>
      </c>
      <c r="E80" s="6">
        <v>5</v>
      </c>
      <c r="F80" s="6">
        <v>4</v>
      </c>
      <c r="G80" s="13">
        <v>1</v>
      </c>
      <c r="H80" s="6">
        <v>3</v>
      </c>
      <c r="I80" s="6">
        <v>0</v>
      </c>
      <c r="J80" s="6">
        <v>2</v>
      </c>
      <c r="K80" s="6">
        <v>1</v>
      </c>
      <c r="L80" s="6">
        <v>3</v>
      </c>
      <c r="M80" s="6">
        <v>19</v>
      </c>
      <c r="N80" s="6">
        <v>0</v>
      </c>
      <c r="O80" s="6">
        <v>0</v>
      </c>
      <c r="P80" s="9">
        <f t="shared" si="2"/>
        <v>1</v>
      </c>
    </row>
    <row r="81" spans="1:16" x14ac:dyDescent="0.3">
      <c r="A81" s="6" t="s">
        <v>127</v>
      </c>
      <c r="B81" s="6">
        <v>103</v>
      </c>
      <c r="C81" s="6" t="s">
        <v>134</v>
      </c>
      <c r="D81" s="6">
        <v>9</v>
      </c>
      <c r="E81" s="6">
        <v>1</v>
      </c>
      <c r="F81" s="6">
        <v>0</v>
      </c>
      <c r="G81" s="13">
        <v>1</v>
      </c>
      <c r="H81" s="6">
        <v>1</v>
      </c>
      <c r="I81" s="6">
        <v>0</v>
      </c>
      <c r="J81" s="6">
        <v>3</v>
      </c>
      <c r="K81" s="6">
        <v>1</v>
      </c>
      <c r="L81" s="6">
        <v>2</v>
      </c>
      <c r="M81" s="6">
        <v>9</v>
      </c>
      <c r="N81" s="6">
        <v>0</v>
      </c>
      <c r="O81" s="6">
        <v>0</v>
      </c>
      <c r="P81" s="9">
        <f t="shared" si="2"/>
        <v>1</v>
      </c>
    </row>
    <row r="82" spans="1:16" x14ac:dyDescent="0.3">
      <c r="A82" s="6" t="s">
        <v>108</v>
      </c>
      <c r="B82" s="6">
        <v>105</v>
      </c>
      <c r="C82" s="6" t="s">
        <v>135</v>
      </c>
      <c r="D82" s="6">
        <v>5</v>
      </c>
      <c r="E82" s="6">
        <v>0</v>
      </c>
      <c r="F82" s="6">
        <v>0</v>
      </c>
      <c r="G82" s="13">
        <v>0</v>
      </c>
      <c r="H82" s="6">
        <v>1</v>
      </c>
      <c r="I82" s="6">
        <v>3</v>
      </c>
      <c r="J82" s="6">
        <v>1</v>
      </c>
      <c r="K82" s="6">
        <v>0</v>
      </c>
      <c r="L82" s="6">
        <v>0</v>
      </c>
      <c r="M82" s="6">
        <v>5</v>
      </c>
      <c r="N82" s="6">
        <v>0</v>
      </c>
      <c r="O82" s="6">
        <v>0</v>
      </c>
      <c r="P82" s="9">
        <f t="shared" si="2"/>
        <v>1</v>
      </c>
    </row>
    <row r="83" spans="1:16" x14ac:dyDescent="0.3">
      <c r="A83" s="6" t="s">
        <v>136</v>
      </c>
      <c r="B83" s="6">
        <v>112</v>
      </c>
      <c r="C83" s="6" t="s">
        <v>137</v>
      </c>
      <c r="D83" s="6">
        <v>12</v>
      </c>
      <c r="E83" s="6">
        <v>1</v>
      </c>
      <c r="F83" s="6">
        <v>0</v>
      </c>
      <c r="G83" s="13">
        <v>4</v>
      </c>
      <c r="H83" s="6">
        <v>2</v>
      </c>
      <c r="I83" s="6">
        <v>0</v>
      </c>
      <c r="J83" s="6">
        <v>1</v>
      </c>
      <c r="K83" s="6">
        <v>0</v>
      </c>
      <c r="L83" s="6">
        <v>4</v>
      </c>
      <c r="M83" s="6">
        <v>12</v>
      </c>
      <c r="N83" s="6">
        <v>0</v>
      </c>
      <c r="O83" s="6">
        <v>0</v>
      </c>
      <c r="P83" s="9">
        <f t="shared" si="2"/>
        <v>1</v>
      </c>
    </row>
    <row r="84" spans="1:16" x14ac:dyDescent="0.3">
      <c r="A84" s="6" t="s">
        <v>136</v>
      </c>
      <c r="B84" s="6">
        <v>114</v>
      </c>
      <c r="C84" s="6" t="s">
        <v>138</v>
      </c>
      <c r="D84" s="6">
        <v>1</v>
      </c>
      <c r="E84" s="6">
        <v>0</v>
      </c>
      <c r="F84" s="6">
        <v>0</v>
      </c>
      <c r="G84" s="13">
        <v>0</v>
      </c>
      <c r="H84" s="6">
        <v>0</v>
      </c>
      <c r="I84" s="6">
        <v>0</v>
      </c>
      <c r="J84" s="6">
        <v>0</v>
      </c>
      <c r="K84" s="6">
        <v>1</v>
      </c>
      <c r="L84" s="6">
        <v>0</v>
      </c>
      <c r="M84" s="6">
        <v>1</v>
      </c>
      <c r="N84" s="6">
        <v>0</v>
      </c>
      <c r="O84" s="6">
        <v>0</v>
      </c>
      <c r="P84" s="9">
        <f t="shared" si="2"/>
        <v>1</v>
      </c>
    </row>
    <row r="85" spans="1:16" x14ac:dyDescent="0.3">
      <c r="A85" s="6" t="s">
        <v>140</v>
      </c>
      <c r="B85" s="6">
        <v>114</v>
      </c>
      <c r="C85" s="6" t="s">
        <v>138</v>
      </c>
      <c r="D85" s="6">
        <v>1</v>
      </c>
      <c r="E85" s="6">
        <v>0</v>
      </c>
      <c r="F85" s="6">
        <v>0</v>
      </c>
      <c r="G85" s="13">
        <v>0</v>
      </c>
      <c r="H85" s="6">
        <v>0</v>
      </c>
      <c r="I85" s="6">
        <v>0</v>
      </c>
      <c r="J85" s="6">
        <v>0</v>
      </c>
      <c r="K85" s="6">
        <v>1</v>
      </c>
      <c r="L85" s="6">
        <v>0</v>
      </c>
      <c r="M85" s="6">
        <v>1</v>
      </c>
      <c r="N85" s="6">
        <v>0</v>
      </c>
      <c r="O85" s="6">
        <v>0</v>
      </c>
      <c r="P85" s="9">
        <f t="shared" si="2"/>
        <v>1</v>
      </c>
    </row>
    <row r="86" spans="1:16" x14ac:dyDescent="0.3">
      <c r="A86" s="6" t="s">
        <v>127</v>
      </c>
      <c r="B86" s="6">
        <v>114</v>
      </c>
      <c r="C86" s="6" t="s">
        <v>138</v>
      </c>
      <c r="D86" s="6">
        <v>3</v>
      </c>
      <c r="E86" s="6">
        <v>0</v>
      </c>
      <c r="F86" s="6">
        <v>0</v>
      </c>
      <c r="G86" s="13">
        <v>0</v>
      </c>
      <c r="H86" s="6">
        <v>0</v>
      </c>
      <c r="I86" s="6">
        <v>0</v>
      </c>
      <c r="J86" s="6">
        <v>0</v>
      </c>
      <c r="K86" s="6">
        <v>0</v>
      </c>
      <c r="L86" s="6">
        <v>3</v>
      </c>
      <c r="M86" s="6">
        <v>3</v>
      </c>
      <c r="N86" s="6">
        <v>0</v>
      </c>
      <c r="O86" s="6">
        <v>0</v>
      </c>
      <c r="P86" s="9">
        <f t="shared" si="2"/>
        <v>1</v>
      </c>
    </row>
    <row r="87" spans="1:16" x14ac:dyDescent="0.3">
      <c r="A87" s="6" t="s">
        <v>140</v>
      </c>
      <c r="B87" s="6">
        <v>115</v>
      </c>
      <c r="C87" s="6" t="s">
        <v>139</v>
      </c>
      <c r="D87" s="6">
        <v>4</v>
      </c>
      <c r="E87" s="6">
        <v>0</v>
      </c>
      <c r="F87" s="6">
        <v>0</v>
      </c>
      <c r="G87" s="13">
        <v>0</v>
      </c>
      <c r="H87" s="6">
        <v>0</v>
      </c>
      <c r="I87" s="6">
        <v>0</v>
      </c>
      <c r="J87" s="6">
        <v>0</v>
      </c>
      <c r="K87" s="6">
        <v>4</v>
      </c>
      <c r="L87" s="6">
        <v>0</v>
      </c>
      <c r="M87" s="6">
        <v>4</v>
      </c>
      <c r="N87" s="6">
        <v>0</v>
      </c>
      <c r="O87" s="6">
        <v>0</v>
      </c>
      <c r="P87" s="9">
        <f t="shared" si="2"/>
        <v>1</v>
      </c>
    </row>
    <row r="88" spans="1:16" x14ac:dyDescent="0.3">
      <c r="A88" s="6" t="s">
        <v>127</v>
      </c>
      <c r="B88" s="6">
        <v>115</v>
      </c>
      <c r="C88" s="6" t="s">
        <v>139</v>
      </c>
      <c r="D88" s="6">
        <v>5</v>
      </c>
      <c r="E88" s="6">
        <v>0</v>
      </c>
      <c r="F88" s="6">
        <v>0</v>
      </c>
      <c r="G88" s="13">
        <v>0</v>
      </c>
      <c r="H88" s="6">
        <v>0</v>
      </c>
      <c r="I88" s="6">
        <v>0</v>
      </c>
      <c r="J88" s="6">
        <v>0</v>
      </c>
      <c r="K88" s="6">
        <v>0</v>
      </c>
      <c r="L88" s="6">
        <v>5</v>
      </c>
      <c r="M88" s="6">
        <v>5</v>
      </c>
      <c r="N88" s="6">
        <v>0</v>
      </c>
      <c r="O88" s="6">
        <v>0</v>
      </c>
      <c r="P88" s="9">
        <f t="shared" si="2"/>
        <v>1</v>
      </c>
    </row>
    <row r="89" spans="1:16" x14ac:dyDescent="0.3">
      <c r="A89" s="6" t="s">
        <v>140</v>
      </c>
      <c r="B89" s="6">
        <v>116</v>
      </c>
      <c r="C89" s="6" t="s">
        <v>141</v>
      </c>
      <c r="D89" s="6">
        <v>47</v>
      </c>
      <c r="E89" s="6">
        <v>2</v>
      </c>
      <c r="F89" s="6">
        <v>1</v>
      </c>
      <c r="G89" s="13">
        <v>4</v>
      </c>
      <c r="H89" s="6">
        <v>22</v>
      </c>
      <c r="I89" s="6">
        <v>1</v>
      </c>
      <c r="J89" s="6">
        <v>1</v>
      </c>
      <c r="K89" s="6">
        <v>10</v>
      </c>
      <c r="L89" s="6">
        <v>3</v>
      </c>
      <c r="M89" s="6">
        <v>44</v>
      </c>
      <c r="N89" s="6">
        <v>0</v>
      </c>
      <c r="O89" s="6">
        <v>3</v>
      </c>
      <c r="P89" s="9">
        <f t="shared" si="2"/>
        <v>0.93617021276595747</v>
      </c>
    </row>
    <row r="90" spans="1:16" x14ac:dyDescent="0.3">
      <c r="A90" s="6" t="s">
        <v>140</v>
      </c>
      <c r="B90" s="6">
        <v>117</v>
      </c>
      <c r="C90" s="6" t="s">
        <v>142</v>
      </c>
      <c r="D90" s="6">
        <v>14</v>
      </c>
      <c r="E90" s="6">
        <v>0</v>
      </c>
      <c r="F90" s="6">
        <v>0</v>
      </c>
      <c r="G90" s="13">
        <v>2</v>
      </c>
      <c r="H90" s="6">
        <v>1</v>
      </c>
      <c r="I90" s="6">
        <v>0</v>
      </c>
      <c r="J90" s="6">
        <v>1</v>
      </c>
      <c r="K90" s="6">
        <v>8</v>
      </c>
      <c r="L90" s="6">
        <v>0</v>
      </c>
      <c r="M90" s="6">
        <v>12</v>
      </c>
      <c r="N90" s="6">
        <v>0</v>
      </c>
      <c r="O90" s="6">
        <v>2</v>
      </c>
      <c r="P90" s="9">
        <f t="shared" si="2"/>
        <v>0.8571428571428571</v>
      </c>
    </row>
    <row r="91" spans="1:16" x14ac:dyDescent="0.3">
      <c r="A91" s="6" t="s">
        <v>140</v>
      </c>
      <c r="B91" s="6">
        <v>118</v>
      </c>
      <c r="C91" s="6" t="s">
        <v>143</v>
      </c>
      <c r="D91" s="6">
        <v>5</v>
      </c>
      <c r="E91" s="6">
        <v>0</v>
      </c>
      <c r="F91" s="6">
        <v>0</v>
      </c>
      <c r="G91" s="13">
        <v>0</v>
      </c>
      <c r="H91" s="6">
        <v>0</v>
      </c>
      <c r="I91" s="6">
        <v>0</v>
      </c>
      <c r="J91" s="6">
        <v>0</v>
      </c>
      <c r="K91" s="6">
        <v>3</v>
      </c>
      <c r="L91" s="6">
        <v>2</v>
      </c>
      <c r="M91" s="6">
        <v>5</v>
      </c>
      <c r="N91" s="6">
        <v>0</v>
      </c>
      <c r="O91" s="6">
        <v>0</v>
      </c>
      <c r="P91" s="9">
        <f t="shared" si="2"/>
        <v>1</v>
      </c>
    </row>
    <row r="92" spans="1:16" x14ac:dyDescent="0.3">
      <c r="A92" s="6" t="s">
        <v>140</v>
      </c>
      <c r="B92" s="6">
        <v>122</v>
      </c>
      <c r="C92" s="6" t="s">
        <v>144</v>
      </c>
      <c r="D92" s="6">
        <v>3</v>
      </c>
      <c r="E92" s="6">
        <v>0</v>
      </c>
      <c r="F92" s="6">
        <v>0</v>
      </c>
      <c r="G92" s="13">
        <v>0</v>
      </c>
      <c r="H92" s="6">
        <v>0</v>
      </c>
      <c r="I92" s="6">
        <v>0</v>
      </c>
      <c r="J92" s="6">
        <v>0</v>
      </c>
      <c r="K92" s="6">
        <v>3</v>
      </c>
      <c r="L92" s="6">
        <v>0</v>
      </c>
      <c r="M92" s="6">
        <v>3</v>
      </c>
      <c r="N92" s="6">
        <v>0</v>
      </c>
      <c r="O92" s="6">
        <v>0</v>
      </c>
      <c r="P92" s="9">
        <f t="shared" si="2"/>
        <v>1</v>
      </c>
    </row>
    <row r="93" spans="1:16" x14ac:dyDescent="0.3">
      <c r="A93" s="6" t="s">
        <v>140</v>
      </c>
      <c r="B93" s="6">
        <v>123</v>
      </c>
      <c r="C93" s="6" t="s">
        <v>145</v>
      </c>
      <c r="D93" s="6">
        <v>1</v>
      </c>
      <c r="E93" s="6">
        <v>0</v>
      </c>
      <c r="F93" s="6">
        <v>0</v>
      </c>
      <c r="G93" s="13">
        <v>0</v>
      </c>
      <c r="H93" s="6">
        <v>0</v>
      </c>
      <c r="I93" s="6">
        <v>0</v>
      </c>
      <c r="J93" s="6">
        <v>0</v>
      </c>
      <c r="K93" s="6">
        <v>1</v>
      </c>
      <c r="L93" s="6">
        <v>0</v>
      </c>
      <c r="M93" s="6">
        <v>1</v>
      </c>
      <c r="N93" s="6">
        <v>0</v>
      </c>
      <c r="O93" s="6">
        <v>0</v>
      </c>
      <c r="P93" s="9">
        <f t="shared" si="2"/>
        <v>1</v>
      </c>
    </row>
    <row r="94" spans="1:16" x14ac:dyDescent="0.3">
      <c r="A94" s="6" t="s">
        <v>136</v>
      </c>
      <c r="B94" s="6">
        <v>128</v>
      </c>
      <c r="C94" s="6" t="s">
        <v>146</v>
      </c>
      <c r="D94" s="6">
        <v>32</v>
      </c>
      <c r="E94" s="6">
        <v>0</v>
      </c>
      <c r="F94" s="6">
        <v>0</v>
      </c>
      <c r="G94" s="13">
        <v>0</v>
      </c>
      <c r="H94" s="6">
        <v>5</v>
      </c>
      <c r="I94" s="6">
        <v>0</v>
      </c>
      <c r="J94" s="6">
        <v>2</v>
      </c>
      <c r="K94" s="6">
        <v>7</v>
      </c>
      <c r="L94" s="6">
        <v>14</v>
      </c>
      <c r="M94" s="6">
        <v>28</v>
      </c>
      <c r="N94" s="6">
        <v>3</v>
      </c>
      <c r="O94" s="6">
        <v>1</v>
      </c>
      <c r="P94" s="9">
        <f t="shared" si="2"/>
        <v>0.875</v>
      </c>
    </row>
    <row r="95" spans="1:16" x14ac:dyDescent="0.3">
      <c r="A95" s="6" t="s">
        <v>136</v>
      </c>
      <c r="B95" s="6">
        <v>129</v>
      </c>
      <c r="C95" s="6" t="s">
        <v>147</v>
      </c>
      <c r="D95" s="6">
        <v>13</v>
      </c>
      <c r="E95" s="6">
        <v>0</v>
      </c>
      <c r="F95" s="6">
        <v>0</v>
      </c>
      <c r="G95" s="13">
        <v>0</v>
      </c>
      <c r="H95" s="6">
        <v>0</v>
      </c>
      <c r="I95" s="6">
        <v>0</v>
      </c>
      <c r="J95" s="6">
        <v>5</v>
      </c>
      <c r="K95" s="6">
        <v>3</v>
      </c>
      <c r="L95" s="6">
        <v>4</v>
      </c>
      <c r="M95" s="6">
        <v>12</v>
      </c>
      <c r="N95" s="6">
        <v>1</v>
      </c>
      <c r="O95" s="6">
        <v>0</v>
      </c>
      <c r="P95" s="9">
        <f t="shared" si="2"/>
        <v>0.92307692307692313</v>
      </c>
    </row>
    <row r="96" spans="1:16" x14ac:dyDescent="0.3">
      <c r="A96" s="6" t="s">
        <v>136</v>
      </c>
      <c r="B96" s="6">
        <v>130</v>
      </c>
      <c r="C96" s="6" t="s">
        <v>148</v>
      </c>
      <c r="D96" s="6">
        <v>4</v>
      </c>
      <c r="E96" s="6">
        <v>0</v>
      </c>
      <c r="F96" s="6">
        <v>0</v>
      </c>
      <c r="G96" s="13">
        <v>0</v>
      </c>
      <c r="H96" s="6">
        <v>0</v>
      </c>
      <c r="I96" s="6">
        <v>0</v>
      </c>
      <c r="J96" s="6">
        <v>0</v>
      </c>
      <c r="K96" s="6">
        <v>1</v>
      </c>
      <c r="L96" s="6">
        <v>2</v>
      </c>
      <c r="M96" s="6">
        <v>3</v>
      </c>
      <c r="N96" s="6">
        <v>0</v>
      </c>
      <c r="O96" s="6">
        <v>1</v>
      </c>
      <c r="P96" s="9">
        <f t="shared" si="2"/>
        <v>0.75</v>
      </c>
    </row>
    <row r="97" spans="1:16" x14ac:dyDescent="0.3">
      <c r="A97" s="6" t="s">
        <v>136</v>
      </c>
      <c r="B97" s="6">
        <v>131</v>
      </c>
      <c r="C97" s="6" t="s">
        <v>149</v>
      </c>
      <c r="D97" s="6">
        <v>13</v>
      </c>
      <c r="E97" s="6">
        <v>0</v>
      </c>
      <c r="F97" s="6">
        <v>0</v>
      </c>
      <c r="G97" s="13">
        <v>0</v>
      </c>
      <c r="H97" s="6">
        <v>0</v>
      </c>
      <c r="I97" s="6">
        <v>0</v>
      </c>
      <c r="J97" s="6">
        <v>4</v>
      </c>
      <c r="K97" s="6">
        <v>2</v>
      </c>
      <c r="L97" s="6">
        <v>7</v>
      </c>
      <c r="M97" s="6">
        <v>13</v>
      </c>
      <c r="N97" s="6">
        <v>0</v>
      </c>
      <c r="O97" s="6">
        <v>0</v>
      </c>
      <c r="P97" s="9">
        <f t="shared" si="2"/>
        <v>1</v>
      </c>
    </row>
    <row r="98" spans="1:16" x14ac:dyDescent="0.3">
      <c r="A98" s="6" t="s">
        <v>136</v>
      </c>
      <c r="B98" s="6">
        <v>132</v>
      </c>
      <c r="C98" s="6" t="s">
        <v>150</v>
      </c>
      <c r="D98" s="6">
        <v>15</v>
      </c>
      <c r="E98" s="6">
        <v>0</v>
      </c>
      <c r="F98" s="6">
        <v>0</v>
      </c>
      <c r="G98" s="13">
        <v>0</v>
      </c>
      <c r="H98" s="6">
        <v>3</v>
      </c>
      <c r="I98" s="6">
        <v>0</v>
      </c>
      <c r="J98" s="6">
        <v>10</v>
      </c>
      <c r="K98" s="6">
        <v>1</v>
      </c>
      <c r="L98" s="6">
        <v>0</v>
      </c>
      <c r="M98" s="6">
        <v>14</v>
      </c>
      <c r="N98" s="6">
        <v>1</v>
      </c>
      <c r="O98" s="6">
        <v>0</v>
      </c>
      <c r="P98" s="9">
        <f t="shared" si="2"/>
        <v>0.93333333333333335</v>
      </c>
    </row>
    <row r="99" spans="1:16" x14ac:dyDescent="0.3">
      <c r="A99" s="6" t="s">
        <v>136</v>
      </c>
      <c r="B99" s="6">
        <v>133</v>
      </c>
      <c r="C99" s="6" t="s">
        <v>151</v>
      </c>
      <c r="D99" s="6">
        <v>42</v>
      </c>
      <c r="E99" s="6">
        <v>0</v>
      </c>
      <c r="F99" s="6">
        <v>0</v>
      </c>
      <c r="G99" s="13">
        <v>3</v>
      </c>
      <c r="H99" s="6">
        <v>12</v>
      </c>
      <c r="I99" s="6">
        <v>0</v>
      </c>
      <c r="J99" s="6">
        <v>6</v>
      </c>
      <c r="K99" s="6">
        <v>2</v>
      </c>
      <c r="L99" s="6">
        <v>19</v>
      </c>
      <c r="M99" s="6">
        <v>42</v>
      </c>
      <c r="N99" s="6">
        <v>0</v>
      </c>
      <c r="O99" s="6">
        <v>0</v>
      </c>
      <c r="P99" s="9">
        <f t="shared" si="2"/>
        <v>1</v>
      </c>
    </row>
    <row r="100" spans="1:16" x14ac:dyDescent="0.3">
      <c r="A100" s="6" t="s">
        <v>136</v>
      </c>
      <c r="B100" s="6">
        <v>134</v>
      </c>
      <c r="C100" s="6" t="s">
        <v>152</v>
      </c>
      <c r="D100" s="6">
        <v>18</v>
      </c>
      <c r="E100" s="6">
        <v>0</v>
      </c>
      <c r="F100" s="6">
        <v>0</v>
      </c>
      <c r="G100" s="13">
        <v>0</v>
      </c>
      <c r="H100" s="6">
        <v>0</v>
      </c>
      <c r="I100" s="6">
        <v>0</v>
      </c>
      <c r="J100" s="6">
        <v>13</v>
      </c>
      <c r="K100" s="6">
        <v>3</v>
      </c>
      <c r="L100" s="6">
        <v>1</v>
      </c>
      <c r="M100" s="6">
        <v>17</v>
      </c>
      <c r="N100" s="6">
        <v>0</v>
      </c>
      <c r="O100" s="6">
        <v>1</v>
      </c>
      <c r="P100" s="9">
        <f t="shared" ref="P100:P125" si="3">+M100/D100</f>
        <v>0.94444444444444442</v>
      </c>
    </row>
    <row r="101" spans="1:16" x14ac:dyDescent="0.3">
      <c r="A101" s="6" t="s">
        <v>136</v>
      </c>
      <c r="B101" s="6">
        <v>135</v>
      </c>
      <c r="C101" s="6" t="s">
        <v>153</v>
      </c>
      <c r="D101" s="6">
        <v>20</v>
      </c>
      <c r="E101" s="6">
        <v>0</v>
      </c>
      <c r="F101" s="6">
        <v>0</v>
      </c>
      <c r="G101" s="13">
        <v>0</v>
      </c>
      <c r="H101" s="6">
        <v>1</v>
      </c>
      <c r="I101" s="6">
        <v>0</v>
      </c>
      <c r="J101" s="6">
        <v>0</v>
      </c>
      <c r="K101" s="6">
        <v>3</v>
      </c>
      <c r="L101" s="6">
        <v>10</v>
      </c>
      <c r="M101" s="6">
        <v>14</v>
      </c>
      <c r="N101" s="6">
        <v>3</v>
      </c>
      <c r="O101" s="6">
        <v>3</v>
      </c>
      <c r="P101" s="9">
        <f t="shared" si="3"/>
        <v>0.7</v>
      </c>
    </row>
    <row r="102" spans="1:16" x14ac:dyDescent="0.3">
      <c r="A102" s="6" t="s">
        <v>136</v>
      </c>
      <c r="B102" s="6">
        <v>136</v>
      </c>
      <c r="C102" s="6" t="s">
        <v>154</v>
      </c>
      <c r="D102" s="6">
        <v>31</v>
      </c>
      <c r="E102" s="6">
        <v>0</v>
      </c>
      <c r="F102" s="6">
        <v>0</v>
      </c>
      <c r="G102" s="13">
        <v>0</v>
      </c>
      <c r="H102" s="6">
        <v>1</v>
      </c>
      <c r="I102" s="6">
        <v>0</v>
      </c>
      <c r="J102" s="6">
        <v>6</v>
      </c>
      <c r="K102" s="6">
        <v>2</v>
      </c>
      <c r="L102" s="6">
        <v>18</v>
      </c>
      <c r="M102" s="6">
        <v>27</v>
      </c>
      <c r="N102" s="6">
        <v>0</v>
      </c>
      <c r="O102" s="6">
        <v>4</v>
      </c>
      <c r="P102" s="9">
        <f t="shared" si="3"/>
        <v>0.87096774193548387</v>
      </c>
    </row>
    <row r="103" spans="1:16" x14ac:dyDescent="0.3">
      <c r="A103" s="6" t="s">
        <v>136</v>
      </c>
      <c r="B103" s="6">
        <v>137</v>
      </c>
      <c r="C103" s="6" t="s">
        <v>155</v>
      </c>
      <c r="D103" s="6">
        <v>16</v>
      </c>
      <c r="E103" s="6">
        <v>0</v>
      </c>
      <c r="F103" s="6">
        <v>0</v>
      </c>
      <c r="G103" s="13">
        <v>0</v>
      </c>
      <c r="H103" s="6">
        <v>2</v>
      </c>
      <c r="I103" s="6">
        <v>0</v>
      </c>
      <c r="J103" s="6">
        <v>7</v>
      </c>
      <c r="K103" s="6">
        <v>1</v>
      </c>
      <c r="L103" s="6">
        <v>3</v>
      </c>
      <c r="M103" s="6">
        <v>13</v>
      </c>
      <c r="N103" s="6">
        <v>1</v>
      </c>
      <c r="O103" s="6">
        <v>2</v>
      </c>
      <c r="P103" s="9">
        <f t="shared" si="3"/>
        <v>0.8125</v>
      </c>
    </row>
    <row r="104" spans="1:16" x14ac:dyDescent="0.3">
      <c r="A104" s="6" t="s">
        <v>156</v>
      </c>
      <c r="B104" s="6">
        <v>138</v>
      </c>
      <c r="C104" s="6" t="s">
        <v>157</v>
      </c>
      <c r="D104" s="6">
        <v>26</v>
      </c>
      <c r="E104" s="6">
        <v>0</v>
      </c>
      <c r="F104" s="6">
        <v>0</v>
      </c>
      <c r="G104" s="13">
        <v>0</v>
      </c>
      <c r="H104" s="6">
        <v>0</v>
      </c>
      <c r="I104" s="6">
        <v>2</v>
      </c>
      <c r="J104" s="6">
        <v>3</v>
      </c>
      <c r="K104" s="6">
        <v>0</v>
      </c>
      <c r="L104" s="6">
        <v>7</v>
      </c>
      <c r="M104" s="6">
        <v>12</v>
      </c>
      <c r="N104" s="6">
        <v>4</v>
      </c>
      <c r="O104" s="6">
        <v>10</v>
      </c>
      <c r="P104" s="9">
        <f t="shared" si="3"/>
        <v>0.46153846153846156</v>
      </c>
    </row>
    <row r="105" spans="1:16" x14ac:dyDescent="0.3">
      <c r="A105" s="6" t="s">
        <v>136</v>
      </c>
      <c r="B105" s="6">
        <v>139</v>
      </c>
      <c r="C105" s="6" t="s">
        <v>158</v>
      </c>
      <c r="D105" s="6">
        <v>13</v>
      </c>
      <c r="E105" s="6">
        <v>0</v>
      </c>
      <c r="F105" s="6">
        <v>0</v>
      </c>
      <c r="G105" s="13">
        <v>0</v>
      </c>
      <c r="H105" s="6">
        <v>3</v>
      </c>
      <c r="I105" s="6">
        <v>0</v>
      </c>
      <c r="J105" s="6">
        <v>3</v>
      </c>
      <c r="K105" s="6">
        <v>0</v>
      </c>
      <c r="L105" s="6">
        <v>4</v>
      </c>
      <c r="M105" s="6">
        <v>10</v>
      </c>
      <c r="N105" s="6">
        <v>1</v>
      </c>
      <c r="O105" s="6">
        <v>2</v>
      </c>
      <c r="P105" s="9">
        <f t="shared" si="3"/>
        <v>0.76923076923076927</v>
      </c>
    </row>
    <row r="106" spans="1:16" x14ac:dyDescent="0.3">
      <c r="A106" s="6" t="s">
        <v>136</v>
      </c>
      <c r="B106" s="6">
        <v>140</v>
      </c>
      <c r="C106" s="6" t="s">
        <v>159</v>
      </c>
      <c r="D106" s="6">
        <v>11</v>
      </c>
      <c r="E106" s="6">
        <v>0</v>
      </c>
      <c r="F106" s="6">
        <v>0</v>
      </c>
      <c r="G106" s="13">
        <v>0</v>
      </c>
      <c r="H106" s="6">
        <v>3</v>
      </c>
      <c r="I106" s="6">
        <v>0</v>
      </c>
      <c r="J106" s="6">
        <v>2</v>
      </c>
      <c r="K106" s="6">
        <v>0</v>
      </c>
      <c r="L106" s="6">
        <v>3</v>
      </c>
      <c r="M106" s="6">
        <v>8</v>
      </c>
      <c r="N106" s="6">
        <v>1</v>
      </c>
      <c r="O106" s="6">
        <v>2</v>
      </c>
      <c r="P106" s="9">
        <f t="shared" si="3"/>
        <v>0.72727272727272729</v>
      </c>
    </row>
    <row r="107" spans="1:16" x14ac:dyDescent="0.3">
      <c r="A107" s="6" t="s">
        <v>136</v>
      </c>
      <c r="B107" s="6">
        <v>141</v>
      </c>
      <c r="C107" s="6" t="s">
        <v>160</v>
      </c>
      <c r="D107" s="6">
        <v>7</v>
      </c>
      <c r="E107" s="6">
        <v>0</v>
      </c>
      <c r="F107" s="6">
        <v>0</v>
      </c>
      <c r="G107" s="13">
        <v>0</v>
      </c>
      <c r="H107" s="6">
        <v>0</v>
      </c>
      <c r="I107" s="6">
        <v>0</v>
      </c>
      <c r="J107" s="6">
        <v>3</v>
      </c>
      <c r="K107" s="6">
        <v>1</v>
      </c>
      <c r="L107" s="6">
        <v>3</v>
      </c>
      <c r="M107" s="6">
        <v>7</v>
      </c>
      <c r="N107" s="6">
        <v>0</v>
      </c>
      <c r="O107" s="6">
        <v>0</v>
      </c>
      <c r="P107" s="9">
        <f t="shared" si="3"/>
        <v>1</v>
      </c>
    </row>
    <row r="108" spans="1:16" x14ac:dyDescent="0.3">
      <c r="A108" s="6" t="s">
        <v>156</v>
      </c>
      <c r="B108" s="6">
        <v>142</v>
      </c>
      <c r="C108" s="6" t="s">
        <v>161</v>
      </c>
      <c r="D108" s="6">
        <v>24</v>
      </c>
      <c r="E108" s="6">
        <v>0</v>
      </c>
      <c r="F108" s="6">
        <v>0</v>
      </c>
      <c r="G108" s="13">
        <v>0</v>
      </c>
      <c r="H108" s="6">
        <v>0</v>
      </c>
      <c r="I108" s="6">
        <v>4</v>
      </c>
      <c r="J108" s="6">
        <v>6</v>
      </c>
      <c r="K108" s="6">
        <v>7</v>
      </c>
      <c r="L108" s="6">
        <v>3</v>
      </c>
      <c r="M108" s="6">
        <v>20</v>
      </c>
      <c r="N108" s="6">
        <v>0</v>
      </c>
      <c r="O108" s="6">
        <v>4</v>
      </c>
      <c r="P108" s="9">
        <f t="shared" si="3"/>
        <v>0.83333333333333337</v>
      </c>
    </row>
    <row r="109" spans="1:16" x14ac:dyDescent="0.3">
      <c r="A109" s="6" t="s">
        <v>156</v>
      </c>
      <c r="B109" s="6">
        <v>143</v>
      </c>
      <c r="C109" s="6" t="s">
        <v>162</v>
      </c>
      <c r="D109" s="6">
        <v>12</v>
      </c>
      <c r="E109" s="6">
        <v>0</v>
      </c>
      <c r="F109" s="6">
        <v>0</v>
      </c>
      <c r="G109" s="13">
        <v>0</v>
      </c>
      <c r="H109" s="6">
        <v>0</v>
      </c>
      <c r="I109" s="6">
        <v>1</v>
      </c>
      <c r="J109" s="6">
        <v>5</v>
      </c>
      <c r="K109" s="6">
        <v>2</v>
      </c>
      <c r="L109" s="6">
        <v>2</v>
      </c>
      <c r="M109" s="6">
        <v>10</v>
      </c>
      <c r="N109" s="6">
        <v>0</v>
      </c>
      <c r="O109" s="6">
        <v>2</v>
      </c>
      <c r="P109" s="9">
        <f t="shared" si="3"/>
        <v>0.83333333333333337</v>
      </c>
    </row>
    <row r="110" spans="1:16" x14ac:dyDescent="0.3">
      <c r="A110" s="6" t="s">
        <v>156</v>
      </c>
      <c r="B110" s="6">
        <v>144</v>
      </c>
      <c r="C110" s="6" t="s">
        <v>163</v>
      </c>
      <c r="D110" s="6">
        <v>10</v>
      </c>
      <c r="E110" s="6">
        <v>0</v>
      </c>
      <c r="F110" s="6">
        <v>0</v>
      </c>
      <c r="G110" s="13">
        <v>0</v>
      </c>
      <c r="H110" s="6">
        <v>0</v>
      </c>
      <c r="I110" s="6">
        <v>1</v>
      </c>
      <c r="J110" s="6">
        <v>7</v>
      </c>
      <c r="K110" s="6">
        <v>1</v>
      </c>
      <c r="L110" s="6">
        <v>1</v>
      </c>
      <c r="M110" s="6">
        <v>10</v>
      </c>
      <c r="N110" s="6">
        <v>0</v>
      </c>
      <c r="O110" s="6">
        <v>0</v>
      </c>
      <c r="P110" s="9">
        <f t="shared" si="3"/>
        <v>1</v>
      </c>
    </row>
    <row r="111" spans="1:16" x14ac:dyDescent="0.3">
      <c r="A111" s="6" t="s">
        <v>156</v>
      </c>
      <c r="B111" s="6">
        <v>145</v>
      </c>
      <c r="C111" s="6" t="s">
        <v>164</v>
      </c>
      <c r="D111" s="6">
        <v>21</v>
      </c>
      <c r="E111" s="6">
        <v>0</v>
      </c>
      <c r="F111" s="6">
        <v>0</v>
      </c>
      <c r="G111" s="13">
        <v>0</v>
      </c>
      <c r="H111" s="6">
        <v>0</v>
      </c>
      <c r="I111" s="6">
        <v>2</v>
      </c>
      <c r="J111" s="6">
        <v>10</v>
      </c>
      <c r="K111" s="6">
        <v>3</v>
      </c>
      <c r="L111" s="6">
        <v>5</v>
      </c>
      <c r="M111" s="6">
        <v>20</v>
      </c>
      <c r="N111" s="6">
        <v>0</v>
      </c>
      <c r="O111" s="6">
        <v>1</v>
      </c>
      <c r="P111" s="9">
        <f t="shared" si="3"/>
        <v>0.95238095238095233</v>
      </c>
    </row>
    <row r="112" spans="1:16" x14ac:dyDescent="0.3">
      <c r="A112" s="6" t="s">
        <v>156</v>
      </c>
      <c r="B112" s="6">
        <v>146</v>
      </c>
      <c r="C112" s="6" t="s">
        <v>165</v>
      </c>
      <c r="D112" s="6">
        <v>13</v>
      </c>
      <c r="E112" s="6">
        <v>0</v>
      </c>
      <c r="F112" s="6">
        <v>0</v>
      </c>
      <c r="G112" s="13">
        <v>0</v>
      </c>
      <c r="H112" s="6">
        <v>0</v>
      </c>
      <c r="I112" s="6">
        <v>0</v>
      </c>
      <c r="J112" s="6">
        <v>8</v>
      </c>
      <c r="K112" s="6">
        <v>2</v>
      </c>
      <c r="L112" s="6">
        <v>2</v>
      </c>
      <c r="M112" s="6">
        <v>12</v>
      </c>
      <c r="N112" s="6">
        <v>0</v>
      </c>
      <c r="O112" s="6">
        <v>1</v>
      </c>
      <c r="P112" s="9">
        <f t="shared" si="3"/>
        <v>0.92307692307692313</v>
      </c>
    </row>
    <row r="113" spans="1:16" x14ac:dyDescent="0.3">
      <c r="A113" s="6" t="s">
        <v>156</v>
      </c>
      <c r="B113" s="6">
        <v>147</v>
      </c>
      <c r="C113" s="6" t="s">
        <v>166</v>
      </c>
      <c r="D113" s="6">
        <v>21</v>
      </c>
      <c r="E113" s="6">
        <v>0</v>
      </c>
      <c r="F113" s="6">
        <v>0</v>
      </c>
      <c r="G113" s="13">
        <v>0</v>
      </c>
      <c r="H113" s="6">
        <v>0</v>
      </c>
      <c r="I113" s="6">
        <v>5</v>
      </c>
      <c r="J113" s="6">
        <v>0</v>
      </c>
      <c r="K113" s="6">
        <v>3</v>
      </c>
      <c r="L113" s="6">
        <v>3</v>
      </c>
      <c r="M113" s="6">
        <v>11</v>
      </c>
      <c r="N113" s="6">
        <v>0</v>
      </c>
      <c r="O113" s="6">
        <v>10</v>
      </c>
      <c r="P113" s="9">
        <f t="shared" si="3"/>
        <v>0.52380952380952384</v>
      </c>
    </row>
    <row r="114" spans="1:16" x14ac:dyDescent="0.3">
      <c r="A114" s="6" t="s">
        <v>156</v>
      </c>
      <c r="B114" s="6">
        <v>148</v>
      </c>
      <c r="C114" s="6" t="s">
        <v>167</v>
      </c>
      <c r="D114" s="6">
        <v>7</v>
      </c>
      <c r="E114" s="6">
        <v>0</v>
      </c>
      <c r="F114" s="6">
        <v>0</v>
      </c>
      <c r="G114" s="13">
        <v>0</v>
      </c>
      <c r="H114" s="6">
        <v>0</v>
      </c>
      <c r="I114" s="6">
        <v>0</v>
      </c>
      <c r="J114" s="6">
        <v>3</v>
      </c>
      <c r="K114" s="6">
        <v>0</v>
      </c>
      <c r="L114" s="6">
        <v>0</v>
      </c>
      <c r="M114" s="6">
        <v>3</v>
      </c>
      <c r="N114" s="6">
        <v>0</v>
      </c>
      <c r="O114" s="6">
        <v>4</v>
      </c>
      <c r="P114" s="9">
        <f t="shared" si="3"/>
        <v>0.42857142857142855</v>
      </c>
    </row>
    <row r="115" spans="1:16" x14ac:dyDescent="0.3">
      <c r="A115" s="6" t="s">
        <v>156</v>
      </c>
      <c r="B115" s="6">
        <v>149</v>
      </c>
      <c r="C115" s="6" t="s">
        <v>168</v>
      </c>
      <c r="D115" s="6">
        <v>12</v>
      </c>
      <c r="E115" s="6">
        <v>0</v>
      </c>
      <c r="F115" s="6">
        <v>0</v>
      </c>
      <c r="G115" s="13">
        <v>0</v>
      </c>
      <c r="H115" s="6">
        <v>0</v>
      </c>
      <c r="I115" s="6">
        <v>1</v>
      </c>
      <c r="J115" s="6">
        <v>3</v>
      </c>
      <c r="K115" s="6">
        <v>4</v>
      </c>
      <c r="L115" s="6">
        <v>1</v>
      </c>
      <c r="M115" s="6">
        <v>9</v>
      </c>
      <c r="N115" s="6">
        <v>0</v>
      </c>
      <c r="O115" s="6">
        <v>3</v>
      </c>
      <c r="P115" s="9">
        <f t="shared" si="3"/>
        <v>0.75</v>
      </c>
    </row>
    <row r="116" spans="1:16" x14ac:dyDescent="0.3">
      <c r="A116" s="6" t="s">
        <v>156</v>
      </c>
      <c r="B116" s="6">
        <v>150</v>
      </c>
      <c r="C116" s="6" t="s">
        <v>169</v>
      </c>
      <c r="D116" s="6">
        <v>18</v>
      </c>
      <c r="E116" s="6">
        <v>0</v>
      </c>
      <c r="F116" s="6">
        <v>0</v>
      </c>
      <c r="G116" s="13">
        <v>0</v>
      </c>
      <c r="H116" s="6">
        <v>0</v>
      </c>
      <c r="I116" s="6">
        <v>3</v>
      </c>
      <c r="J116" s="6">
        <v>4</v>
      </c>
      <c r="K116" s="6">
        <v>1</v>
      </c>
      <c r="L116" s="6">
        <v>2</v>
      </c>
      <c r="M116" s="6">
        <v>10</v>
      </c>
      <c r="N116" s="6">
        <v>0</v>
      </c>
      <c r="O116" s="6">
        <v>8</v>
      </c>
      <c r="P116" s="9">
        <f t="shared" si="3"/>
        <v>0.55555555555555558</v>
      </c>
    </row>
    <row r="117" spans="1:16" x14ac:dyDescent="0.3">
      <c r="A117" s="6" t="s">
        <v>156</v>
      </c>
      <c r="B117" s="6">
        <v>153</v>
      </c>
      <c r="C117" s="6" t="s">
        <v>170</v>
      </c>
      <c r="D117" s="6">
        <v>19</v>
      </c>
      <c r="E117" s="6">
        <v>0</v>
      </c>
      <c r="F117" s="6">
        <v>0</v>
      </c>
      <c r="G117" s="13">
        <v>0</v>
      </c>
      <c r="H117" s="6">
        <v>0</v>
      </c>
      <c r="I117" s="6">
        <v>6</v>
      </c>
      <c r="J117" s="6">
        <v>0</v>
      </c>
      <c r="K117" s="6">
        <v>1</v>
      </c>
      <c r="L117" s="6">
        <v>2</v>
      </c>
      <c r="M117" s="6">
        <v>9</v>
      </c>
      <c r="N117" s="6">
        <v>1</v>
      </c>
      <c r="O117" s="6">
        <v>9</v>
      </c>
      <c r="P117" s="9">
        <f t="shared" si="3"/>
        <v>0.47368421052631576</v>
      </c>
    </row>
    <row r="118" spans="1:16" x14ac:dyDescent="0.3">
      <c r="A118" s="6" t="s">
        <v>156</v>
      </c>
      <c r="B118" s="6">
        <v>154</v>
      </c>
      <c r="C118" s="6" t="s">
        <v>171</v>
      </c>
      <c r="D118" s="6">
        <v>35</v>
      </c>
      <c r="E118" s="6">
        <v>0</v>
      </c>
      <c r="F118" s="6">
        <v>0</v>
      </c>
      <c r="G118" s="13">
        <v>0</v>
      </c>
      <c r="H118" s="6">
        <v>0</v>
      </c>
      <c r="I118" s="6">
        <v>4</v>
      </c>
      <c r="J118" s="6">
        <v>10</v>
      </c>
      <c r="K118" s="6">
        <v>0</v>
      </c>
      <c r="L118" s="6">
        <v>9</v>
      </c>
      <c r="M118" s="6">
        <v>23</v>
      </c>
      <c r="N118" s="6">
        <v>0</v>
      </c>
      <c r="O118" s="6">
        <v>12</v>
      </c>
      <c r="P118" s="9">
        <f t="shared" si="3"/>
        <v>0.65714285714285714</v>
      </c>
    </row>
    <row r="119" spans="1:16" x14ac:dyDescent="0.3">
      <c r="A119" s="6" t="s">
        <v>156</v>
      </c>
      <c r="B119" s="6">
        <v>155</v>
      </c>
      <c r="C119" s="6" t="s">
        <v>172</v>
      </c>
      <c r="D119" s="6">
        <v>40</v>
      </c>
      <c r="E119" s="6">
        <v>0</v>
      </c>
      <c r="F119" s="6">
        <v>0</v>
      </c>
      <c r="G119" s="13">
        <v>0</v>
      </c>
      <c r="H119" s="6">
        <v>0</v>
      </c>
      <c r="I119" s="6">
        <v>4</v>
      </c>
      <c r="J119" s="6">
        <v>10</v>
      </c>
      <c r="K119" s="6">
        <v>9</v>
      </c>
      <c r="L119" s="6">
        <v>16</v>
      </c>
      <c r="M119" s="6">
        <v>39</v>
      </c>
      <c r="N119" s="6">
        <v>0</v>
      </c>
      <c r="O119" s="6">
        <v>1</v>
      </c>
      <c r="P119" s="9">
        <f t="shared" si="3"/>
        <v>0.97499999999999998</v>
      </c>
    </row>
    <row r="120" spans="1:16" x14ac:dyDescent="0.3">
      <c r="A120" s="6" t="s">
        <v>156</v>
      </c>
      <c r="B120" s="6">
        <v>156</v>
      </c>
      <c r="C120" s="6" t="s">
        <v>173</v>
      </c>
      <c r="D120" s="6">
        <v>23</v>
      </c>
      <c r="E120" s="6">
        <v>0</v>
      </c>
      <c r="F120" s="6">
        <v>0</v>
      </c>
      <c r="G120" s="13">
        <v>0</v>
      </c>
      <c r="H120" s="6">
        <v>0</v>
      </c>
      <c r="I120" s="6">
        <v>4</v>
      </c>
      <c r="J120" s="6">
        <v>10</v>
      </c>
      <c r="K120" s="6">
        <v>1</v>
      </c>
      <c r="L120" s="6">
        <v>5</v>
      </c>
      <c r="M120" s="6">
        <v>20</v>
      </c>
      <c r="N120" s="6">
        <v>0</v>
      </c>
      <c r="O120" s="6">
        <v>3</v>
      </c>
      <c r="P120" s="9">
        <f t="shared" si="3"/>
        <v>0.86956521739130432</v>
      </c>
    </row>
    <row r="121" spans="1:16" x14ac:dyDescent="0.3">
      <c r="A121" s="6" t="s">
        <v>156</v>
      </c>
      <c r="B121" s="6">
        <v>157</v>
      </c>
      <c r="C121" s="6" t="s">
        <v>174</v>
      </c>
      <c r="D121" s="6">
        <v>52</v>
      </c>
      <c r="E121" s="6">
        <v>0</v>
      </c>
      <c r="F121" s="6">
        <v>0</v>
      </c>
      <c r="G121" s="13">
        <v>0</v>
      </c>
      <c r="H121" s="6">
        <v>0</v>
      </c>
      <c r="I121" s="6">
        <v>16</v>
      </c>
      <c r="J121" s="6">
        <v>10</v>
      </c>
      <c r="K121" s="6">
        <v>7</v>
      </c>
      <c r="L121" s="6">
        <v>11</v>
      </c>
      <c r="M121" s="6">
        <v>44</v>
      </c>
      <c r="N121" s="6">
        <v>0</v>
      </c>
      <c r="O121" s="6">
        <v>8</v>
      </c>
      <c r="P121" s="9">
        <f t="shared" si="3"/>
        <v>0.84615384615384615</v>
      </c>
    </row>
    <row r="122" spans="1:16" x14ac:dyDescent="0.3">
      <c r="A122" s="6" t="s">
        <v>156</v>
      </c>
      <c r="B122" s="6">
        <v>158</v>
      </c>
      <c r="C122" s="6" t="s">
        <v>175</v>
      </c>
      <c r="D122" s="6">
        <v>8</v>
      </c>
      <c r="E122" s="6">
        <v>0</v>
      </c>
      <c r="F122" s="6">
        <v>0</v>
      </c>
      <c r="G122" s="13">
        <v>0</v>
      </c>
      <c r="H122" s="6">
        <v>0</v>
      </c>
      <c r="I122" s="6">
        <v>0</v>
      </c>
      <c r="J122" s="6">
        <v>2</v>
      </c>
      <c r="K122" s="6">
        <v>1</v>
      </c>
      <c r="L122" s="6">
        <v>2</v>
      </c>
      <c r="M122" s="6">
        <v>5</v>
      </c>
      <c r="N122" s="6">
        <v>1</v>
      </c>
      <c r="O122" s="6">
        <v>2</v>
      </c>
      <c r="P122" s="9">
        <f t="shared" si="3"/>
        <v>0.625</v>
      </c>
    </row>
    <row r="123" spans="1:16" x14ac:dyDescent="0.3">
      <c r="A123" s="6" t="s">
        <v>156</v>
      </c>
      <c r="B123" s="6">
        <v>159</v>
      </c>
      <c r="C123" s="6" t="s">
        <v>176</v>
      </c>
      <c r="D123" s="6">
        <v>31</v>
      </c>
      <c r="E123" s="6">
        <v>0</v>
      </c>
      <c r="F123" s="6">
        <v>0</v>
      </c>
      <c r="G123" s="13">
        <v>0</v>
      </c>
      <c r="H123" s="6">
        <v>0</v>
      </c>
      <c r="I123" s="6">
        <v>7</v>
      </c>
      <c r="J123" s="6">
        <v>5</v>
      </c>
      <c r="K123" s="6">
        <v>2</v>
      </c>
      <c r="L123" s="6">
        <v>16</v>
      </c>
      <c r="M123" s="6">
        <v>30</v>
      </c>
      <c r="N123" s="6">
        <v>0</v>
      </c>
      <c r="O123" s="6">
        <v>1</v>
      </c>
      <c r="P123" s="9">
        <f t="shared" si="3"/>
        <v>0.967741935483871</v>
      </c>
    </row>
    <row r="124" spans="1:16" x14ac:dyDescent="0.3">
      <c r="A124" s="6" t="s">
        <v>156</v>
      </c>
      <c r="B124" s="6">
        <v>160</v>
      </c>
      <c r="C124" s="6" t="s">
        <v>177</v>
      </c>
      <c r="D124" s="6">
        <v>15</v>
      </c>
      <c r="E124" s="6">
        <v>0</v>
      </c>
      <c r="F124" s="6">
        <v>0</v>
      </c>
      <c r="G124" s="13">
        <v>0</v>
      </c>
      <c r="H124" s="6">
        <v>0</v>
      </c>
      <c r="I124" s="6">
        <v>2</v>
      </c>
      <c r="J124" s="6">
        <v>5</v>
      </c>
      <c r="K124" s="6">
        <v>4</v>
      </c>
      <c r="L124" s="6">
        <v>3</v>
      </c>
      <c r="M124" s="6">
        <v>14</v>
      </c>
      <c r="N124" s="6">
        <v>0</v>
      </c>
      <c r="O124" s="6">
        <v>1</v>
      </c>
      <c r="P124" s="9">
        <f t="shared" si="3"/>
        <v>0.93333333333333335</v>
      </c>
    </row>
    <row r="125" spans="1:16" x14ac:dyDescent="0.3">
      <c r="A125" s="6" t="s">
        <v>156</v>
      </c>
      <c r="B125" s="6">
        <v>161</v>
      </c>
      <c r="C125" s="6" t="s">
        <v>178</v>
      </c>
      <c r="D125" s="6">
        <v>14</v>
      </c>
      <c r="E125" s="6">
        <v>0</v>
      </c>
      <c r="F125" s="6">
        <v>0</v>
      </c>
      <c r="G125" s="13">
        <v>0</v>
      </c>
      <c r="H125" s="6">
        <v>0</v>
      </c>
      <c r="I125" s="6">
        <v>2</v>
      </c>
      <c r="J125" s="6">
        <v>3</v>
      </c>
      <c r="K125" s="6">
        <v>2</v>
      </c>
      <c r="L125" s="6">
        <v>1</v>
      </c>
      <c r="M125" s="6">
        <v>8</v>
      </c>
      <c r="N125" s="6">
        <v>0</v>
      </c>
      <c r="O125" s="6">
        <v>6</v>
      </c>
      <c r="P125" s="9">
        <f t="shared" si="3"/>
        <v>0.5714285714285714</v>
      </c>
    </row>
    <row r="126" spans="1:16" x14ac:dyDescent="0.3">
      <c r="A126" s="1"/>
      <c r="B126" s="1"/>
      <c r="C126" s="1"/>
      <c r="E126" s="1"/>
      <c r="F126" s="1"/>
      <c r="G126" s="5"/>
    </row>
    <row r="127" spans="1:16" x14ac:dyDescent="0.3">
      <c r="A127" s="2" t="s">
        <v>196</v>
      </c>
      <c r="B127" s="2"/>
      <c r="C127" s="2"/>
      <c r="D127" s="2">
        <f t="shared" ref="D127:O127" si="4">SUM(D4:D125)</f>
        <v>1733</v>
      </c>
      <c r="E127" s="2">
        <f t="shared" si="4"/>
        <v>26</v>
      </c>
      <c r="F127" s="2">
        <f t="shared" si="4"/>
        <v>14</v>
      </c>
      <c r="G127" s="2">
        <f t="shared" si="4"/>
        <v>27</v>
      </c>
      <c r="H127" s="2">
        <f t="shared" si="4"/>
        <v>136</v>
      </c>
      <c r="I127" s="2">
        <f t="shared" si="4"/>
        <v>141</v>
      </c>
      <c r="J127" s="2">
        <f t="shared" si="4"/>
        <v>316</v>
      </c>
      <c r="K127" s="2">
        <f t="shared" si="4"/>
        <v>340</v>
      </c>
      <c r="L127" s="2">
        <f t="shared" si="4"/>
        <v>511</v>
      </c>
      <c r="M127" s="2">
        <f t="shared" si="4"/>
        <v>1511</v>
      </c>
      <c r="N127" s="2">
        <f t="shared" si="4"/>
        <v>40</v>
      </c>
      <c r="O127" s="2">
        <f t="shared" si="4"/>
        <v>182</v>
      </c>
      <c r="P127" s="3">
        <f>+M127/D127</f>
        <v>0.87189844200807842</v>
      </c>
    </row>
  </sheetData>
  <autoFilter ref="A3:P3" xr:uid="{C578A737-0AC7-493D-A787-43A7FD05CDC4}">
    <sortState xmlns:xlrd2="http://schemas.microsoft.com/office/spreadsheetml/2017/richdata2" ref="A4:P125">
      <sortCondition ref="B3"/>
    </sortState>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BCF8D-F93B-452D-8A2C-F2AF1FC8C531}">
  <dimension ref="A1:M133"/>
  <sheetViews>
    <sheetView workbookViewId="0">
      <selection activeCell="A4" sqref="A4"/>
    </sheetView>
  </sheetViews>
  <sheetFormatPr defaultRowHeight="14.4" x14ac:dyDescent="0.3"/>
  <cols>
    <col min="1" max="1" width="23.77734375" customWidth="1"/>
    <col min="2" max="2" width="17.21875" customWidth="1"/>
    <col min="3" max="3" width="44.44140625" bestFit="1" customWidth="1"/>
    <col min="4" max="7" width="15.21875" style="4" bestFit="1" customWidth="1"/>
    <col min="8" max="11" width="14.77734375" style="4" bestFit="1" customWidth="1"/>
    <col min="12" max="13" width="12.44140625" style="4" customWidth="1"/>
  </cols>
  <sheetData>
    <row r="1" spans="1:13" x14ac:dyDescent="0.3">
      <c r="A1" s="25" t="s">
        <v>197</v>
      </c>
      <c r="B1" s="25"/>
      <c r="E1" s="6"/>
      <c r="F1" s="6"/>
      <c r="G1" s="6"/>
      <c r="H1" s="6"/>
      <c r="I1" s="6"/>
      <c r="J1" s="6"/>
      <c r="K1" s="6"/>
      <c r="L1" s="6"/>
      <c r="M1" s="6"/>
    </row>
    <row r="2" spans="1:13" x14ac:dyDescent="0.3">
      <c r="C2" s="6"/>
      <c r="D2" s="6"/>
      <c r="E2" s="6"/>
      <c r="F2" s="6"/>
      <c r="G2" s="6"/>
      <c r="H2" s="6"/>
      <c r="I2" s="6"/>
      <c r="J2" s="6"/>
      <c r="K2" s="6"/>
      <c r="L2" s="14"/>
      <c r="M2" s="14"/>
    </row>
    <row r="3" spans="1:13" ht="28.8" x14ac:dyDescent="0.3">
      <c r="A3" s="11" t="s">
        <v>23</v>
      </c>
      <c r="B3" s="11" t="s">
        <v>24</v>
      </c>
      <c r="C3" s="10" t="s">
        <v>25</v>
      </c>
      <c r="D3" s="10" t="s">
        <v>198</v>
      </c>
      <c r="E3" s="10" t="s">
        <v>199</v>
      </c>
      <c r="F3" s="10" t="s">
        <v>200</v>
      </c>
      <c r="G3" s="10" t="s">
        <v>201</v>
      </c>
      <c r="H3" s="10" t="s">
        <v>202</v>
      </c>
      <c r="I3" s="10" t="s">
        <v>203</v>
      </c>
      <c r="J3" s="10" t="s">
        <v>204</v>
      </c>
      <c r="K3" s="10" t="s">
        <v>205</v>
      </c>
      <c r="L3" s="10" t="s">
        <v>206</v>
      </c>
      <c r="M3" s="10">
        <v>2030</v>
      </c>
    </row>
    <row r="4" spans="1:13" x14ac:dyDescent="0.3">
      <c r="A4" s="6" t="s">
        <v>46</v>
      </c>
      <c r="B4" s="6">
        <v>1</v>
      </c>
      <c r="C4" s="6" t="s">
        <v>47</v>
      </c>
      <c r="D4" s="6">
        <v>855</v>
      </c>
      <c r="E4" s="6">
        <v>839</v>
      </c>
      <c r="F4" s="6">
        <v>793</v>
      </c>
      <c r="G4" s="6">
        <v>742</v>
      </c>
      <c r="H4" s="6">
        <v>682</v>
      </c>
      <c r="I4" s="6">
        <v>669</v>
      </c>
      <c r="J4" s="6">
        <v>605</v>
      </c>
      <c r="K4" s="6">
        <v>554</v>
      </c>
      <c r="L4" s="6">
        <f t="shared" ref="L4:L35" si="0">H4-F4</f>
        <v>-111</v>
      </c>
      <c r="M4" s="6">
        <f t="shared" ref="M4:M35" si="1">K4-G4</f>
        <v>-188</v>
      </c>
    </row>
    <row r="5" spans="1:13" x14ac:dyDescent="0.3">
      <c r="A5" s="6" t="s">
        <v>49</v>
      </c>
      <c r="B5" s="6">
        <v>2</v>
      </c>
      <c r="C5" s="6" t="s">
        <v>50</v>
      </c>
      <c r="D5" s="6">
        <v>933</v>
      </c>
      <c r="E5" s="6">
        <v>916</v>
      </c>
      <c r="F5" s="6">
        <v>874</v>
      </c>
      <c r="G5" s="6">
        <v>815</v>
      </c>
      <c r="H5" s="6">
        <v>865</v>
      </c>
      <c r="I5" s="6">
        <v>854</v>
      </c>
      <c r="J5" s="6">
        <v>777</v>
      </c>
      <c r="K5" s="6">
        <v>716</v>
      </c>
      <c r="L5" s="6">
        <f t="shared" si="0"/>
        <v>-9</v>
      </c>
      <c r="M5" s="6">
        <f t="shared" si="1"/>
        <v>-99</v>
      </c>
    </row>
    <row r="6" spans="1:13" x14ac:dyDescent="0.3">
      <c r="A6" s="6" t="s">
        <v>51</v>
      </c>
      <c r="B6" s="6">
        <v>3</v>
      </c>
      <c r="C6" s="6" t="s">
        <v>52</v>
      </c>
      <c r="D6" s="6">
        <v>987</v>
      </c>
      <c r="E6" s="6">
        <v>969</v>
      </c>
      <c r="F6" s="6">
        <v>927</v>
      </c>
      <c r="G6" s="6">
        <v>866</v>
      </c>
      <c r="H6" s="6">
        <v>813</v>
      </c>
      <c r="I6" s="6">
        <v>807</v>
      </c>
      <c r="J6" s="6">
        <v>726</v>
      </c>
      <c r="K6" s="6">
        <v>664</v>
      </c>
      <c r="L6" s="6">
        <f t="shared" si="0"/>
        <v>-114</v>
      </c>
      <c r="M6" s="6">
        <f t="shared" si="1"/>
        <v>-202</v>
      </c>
    </row>
    <row r="7" spans="1:13" x14ac:dyDescent="0.3">
      <c r="A7" s="6" t="s">
        <v>51</v>
      </c>
      <c r="B7" s="6">
        <v>4</v>
      </c>
      <c r="C7" s="6" t="s">
        <v>53</v>
      </c>
      <c r="D7" s="6">
        <v>1003</v>
      </c>
      <c r="E7" s="6">
        <v>985</v>
      </c>
      <c r="F7" s="6">
        <v>939</v>
      </c>
      <c r="G7" s="6">
        <v>880</v>
      </c>
      <c r="H7" s="6">
        <v>852</v>
      </c>
      <c r="I7" s="6">
        <v>842</v>
      </c>
      <c r="J7" s="6">
        <v>765</v>
      </c>
      <c r="K7" s="6">
        <v>704</v>
      </c>
      <c r="L7" s="6">
        <f t="shared" si="0"/>
        <v>-87</v>
      </c>
      <c r="M7" s="6">
        <f t="shared" si="1"/>
        <v>-176</v>
      </c>
    </row>
    <row r="8" spans="1:13" x14ac:dyDescent="0.3">
      <c r="A8" s="6" t="s">
        <v>51</v>
      </c>
      <c r="B8" s="6">
        <v>5</v>
      </c>
      <c r="C8" s="6" t="s">
        <v>54</v>
      </c>
      <c r="D8" s="6">
        <v>1108</v>
      </c>
      <c r="E8" s="6">
        <v>1089</v>
      </c>
      <c r="F8" s="6">
        <v>1042</v>
      </c>
      <c r="G8" s="6">
        <v>982</v>
      </c>
      <c r="H8" s="6">
        <v>957</v>
      </c>
      <c r="I8" s="6">
        <v>939</v>
      </c>
      <c r="J8" s="6">
        <v>866</v>
      </c>
      <c r="K8" s="6">
        <v>805</v>
      </c>
      <c r="L8" s="6">
        <f t="shared" si="0"/>
        <v>-85</v>
      </c>
      <c r="M8" s="6">
        <f t="shared" si="1"/>
        <v>-177</v>
      </c>
    </row>
    <row r="9" spans="1:13" x14ac:dyDescent="0.3">
      <c r="A9" s="6" t="s">
        <v>51</v>
      </c>
      <c r="B9" s="6">
        <v>6</v>
      </c>
      <c r="C9" s="6" t="s">
        <v>55</v>
      </c>
      <c r="D9" s="6">
        <v>1295</v>
      </c>
      <c r="E9" s="6">
        <v>1274</v>
      </c>
      <c r="F9" s="6">
        <v>1210</v>
      </c>
      <c r="G9" s="6">
        <v>1143</v>
      </c>
      <c r="H9" s="6">
        <v>1135</v>
      </c>
      <c r="I9" s="6">
        <v>1114</v>
      </c>
      <c r="J9" s="6">
        <v>1026</v>
      </c>
      <c r="K9" s="6">
        <v>955</v>
      </c>
      <c r="L9" s="6">
        <f t="shared" si="0"/>
        <v>-75</v>
      </c>
      <c r="M9" s="6">
        <f t="shared" si="1"/>
        <v>-188</v>
      </c>
    </row>
    <row r="10" spans="1:13" x14ac:dyDescent="0.3">
      <c r="A10" s="6" t="s">
        <v>46</v>
      </c>
      <c r="B10" s="6">
        <v>7</v>
      </c>
      <c r="C10" s="6" t="s">
        <v>207</v>
      </c>
      <c r="D10" s="6">
        <v>898</v>
      </c>
      <c r="E10" s="6">
        <v>881</v>
      </c>
      <c r="F10" s="6">
        <v>835</v>
      </c>
      <c r="G10" s="6">
        <v>781</v>
      </c>
      <c r="H10" s="6">
        <v>736</v>
      </c>
      <c r="I10" s="6">
        <v>724</v>
      </c>
      <c r="J10" s="6">
        <v>656</v>
      </c>
      <c r="K10" s="6">
        <v>602</v>
      </c>
      <c r="L10" s="6">
        <f t="shared" si="0"/>
        <v>-99</v>
      </c>
      <c r="M10" s="6">
        <f t="shared" si="1"/>
        <v>-179</v>
      </c>
    </row>
    <row r="11" spans="1:13" x14ac:dyDescent="0.3">
      <c r="A11" s="6" t="s">
        <v>51</v>
      </c>
      <c r="B11" s="6">
        <v>9</v>
      </c>
      <c r="C11" s="6" t="s">
        <v>208</v>
      </c>
      <c r="D11" s="6">
        <v>1139</v>
      </c>
      <c r="E11" s="6">
        <v>1119</v>
      </c>
      <c r="F11" s="6">
        <v>1054</v>
      </c>
      <c r="G11" s="6">
        <v>990</v>
      </c>
      <c r="H11" s="6">
        <v>1052</v>
      </c>
      <c r="I11" s="6">
        <v>1013</v>
      </c>
      <c r="J11" s="6">
        <v>956</v>
      </c>
      <c r="K11" s="6">
        <v>898</v>
      </c>
      <c r="L11" s="6">
        <f t="shared" si="0"/>
        <v>-2</v>
      </c>
      <c r="M11" s="6">
        <f t="shared" si="1"/>
        <v>-92</v>
      </c>
    </row>
    <row r="12" spans="1:13" x14ac:dyDescent="0.3">
      <c r="A12" s="6" t="s">
        <v>51</v>
      </c>
      <c r="B12" s="6">
        <v>10</v>
      </c>
      <c r="C12" s="6" t="s">
        <v>209</v>
      </c>
      <c r="D12" s="6">
        <v>966</v>
      </c>
      <c r="E12" s="6">
        <v>948</v>
      </c>
      <c r="F12" s="6">
        <v>891</v>
      </c>
      <c r="G12" s="6">
        <v>834</v>
      </c>
      <c r="H12" s="6">
        <v>1008</v>
      </c>
      <c r="I12" s="6">
        <v>983</v>
      </c>
      <c r="J12" s="6">
        <v>907</v>
      </c>
      <c r="K12" s="6">
        <v>844</v>
      </c>
      <c r="L12" s="6">
        <f t="shared" si="0"/>
        <v>117</v>
      </c>
      <c r="M12" s="6">
        <f t="shared" si="1"/>
        <v>10</v>
      </c>
    </row>
    <row r="13" spans="1:13" x14ac:dyDescent="0.3">
      <c r="A13" s="6" t="s">
        <v>210</v>
      </c>
      <c r="B13" s="6">
        <v>12</v>
      </c>
      <c r="C13" s="15" t="s">
        <v>211</v>
      </c>
      <c r="D13" s="6">
        <v>1188</v>
      </c>
      <c r="E13" s="6">
        <v>1167</v>
      </c>
      <c r="F13" s="6">
        <v>1092</v>
      </c>
      <c r="G13" s="6">
        <v>1024</v>
      </c>
      <c r="H13" s="6"/>
      <c r="I13" s="6"/>
      <c r="J13" s="6"/>
      <c r="K13" s="6"/>
      <c r="L13" s="15">
        <f t="shared" si="0"/>
        <v>-1092</v>
      </c>
      <c r="M13" s="15">
        <f t="shared" si="1"/>
        <v>-1024</v>
      </c>
    </row>
    <row r="14" spans="1:13" x14ac:dyDescent="0.3">
      <c r="A14" s="6" t="s">
        <v>51</v>
      </c>
      <c r="B14" s="6">
        <v>13</v>
      </c>
      <c r="C14" s="6" t="s">
        <v>56</v>
      </c>
      <c r="D14" s="6">
        <v>1260</v>
      </c>
      <c r="E14" s="6">
        <v>1238</v>
      </c>
      <c r="F14" s="6">
        <v>1164</v>
      </c>
      <c r="G14" s="6">
        <v>1095</v>
      </c>
      <c r="H14" s="6">
        <v>1116</v>
      </c>
      <c r="I14" s="6">
        <v>1075</v>
      </c>
      <c r="J14" s="6">
        <v>1009</v>
      </c>
      <c r="K14" s="6">
        <v>944</v>
      </c>
      <c r="L14" s="6">
        <f t="shared" si="0"/>
        <v>-48</v>
      </c>
      <c r="M14" s="6">
        <f t="shared" si="1"/>
        <v>-151</v>
      </c>
    </row>
    <row r="15" spans="1:13" x14ac:dyDescent="0.3">
      <c r="A15" s="6" t="s">
        <v>51</v>
      </c>
      <c r="B15" s="6">
        <v>15</v>
      </c>
      <c r="C15" s="6" t="s">
        <v>57</v>
      </c>
      <c r="D15" s="6">
        <v>1260</v>
      </c>
      <c r="E15" s="6">
        <v>1236</v>
      </c>
      <c r="F15" s="6">
        <v>1168</v>
      </c>
      <c r="G15" s="6">
        <v>1093</v>
      </c>
      <c r="H15" s="6">
        <v>1115</v>
      </c>
      <c r="I15" s="6">
        <v>1073</v>
      </c>
      <c r="J15" s="6">
        <v>1006</v>
      </c>
      <c r="K15" s="6">
        <v>941</v>
      </c>
      <c r="L15" s="6">
        <f t="shared" si="0"/>
        <v>-53</v>
      </c>
      <c r="M15" s="6">
        <f t="shared" si="1"/>
        <v>-152</v>
      </c>
    </row>
    <row r="16" spans="1:13" x14ac:dyDescent="0.3">
      <c r="A16" s="6" t="s">
        <v>51</v>
      </c>
      <c r="B16" s="6">
        <v>16</v>
      </c>
      <c r="C16" s="6" t="s">
        <v>58</v>
      </c>
      <c r="D16" s="6">
        <v>1427</v>
      </c>
      <c r="E16" s="6">
        <v>1402</v>
      </c>
      <c r="F16" s="6">
        <v>1304</v>
      </c>
      <c r="G16" s="6">
        <v>1225</v>
      </c>
      <c r="H16" s="6">
        <v>1260</v>
      </c>
      <c r="I16" s="6">
        <v>1213</v>
      </c>
      <c r="J16" s="6">
        <v>1137</v>
      </c>
      <c r="K16" s="6">
        <v>1064</v>
      </c>
      <c r="L16" s="6">
        <f t="shared" si="0"/>
        <v>-44</v>
      </c>
      <c r="M16" s="6">
        <f t="shared" si="1"/>
        <v>-161</v>
      </c>
    </row>
    <row r="17" spans="1:13" x14ac:dyDescent="0.3">
      <c r="A17" s="6" t="s">
        <v>51</v>
      </c>
      <c r="B17" s="6">
        <v>17</v>
      </c>
      <c r="C17" s="6" t="s">
        <v>59</v>
      </c>
      <c r="D17" s="6">
        <v>1421</v>
      </c>
      <c r="E17" s="6">
        <v>1397</v>
      </c>
      <c r="F17" s="6">
        <v>1308</v>
      </c>
      <c r="G17" s="6">
        <v>1225</v>
      </c>
      <c r="H17" s="6">
        <v>1249</v>
      </c>
      <c r="I17" s="6">
        <v>1215</v>
      </c>
      <c r="J17" s="6">
        <v>1115</v>
      </c>
      <c r="K17" s="6">
        <v>1035</v>
      </c>
      <c r="L17" s="6">
        <f t="shared" si="0"/>
        <v>-59</v>
      </c>
      <c r="M17" s="6">
        <f t="shared" si="1"/>
        <v>-190</v>
      </c>
    </row>
    <row r="18" spans="1:13" x14ac:dyDescent="0.3">
      <c r="A18" s="6" t="s">
        <v>51</v>
      </c>
      <c r="B18" s="6">
        <v>18</v>
      </c>
      <c r="C18" s="6" t="s">
        <v>60</v>
      </c>
      <c r="D18" s="6">
        <v>1226</v>
      </c>
      <c r="E18" s="6">
        <v>1204</v>
      </c>
      <c r="F18" s="6">
        <v>1132</v>
      </c>
      <c r="G18" s="6">
        <v>1058</v>
      </c>
      <c r="H18" s="6">
        <v>1178</v>
      </c>
      <c r="I18" s="6">
        <v>1136</v>
      </c>
      <c r="J18" s="6">
        <v>1053</v>
      </c>
      <c r="K18" s="6">
        <v>978</v>
      </c>
      <c r="L18" s="6">
        <f t="shared" si="0"/>
        <v>46</v>
      </c>
      <c r="M18" s="6">
        <f t="shared" si="1"/>
        <v>-80</v>
      </c>
    </row>
    <row r="19" spans="1:13" x14ac:dyDescent="0.3">
      <c r="A19" s="6" t="s">
        <v>61</v>
      </c>
      <c r="B19" s="6">
        <v>21</v>
      </c>
      <c r="C19" s="6" t="s">
        <v>62</v>
      </c>
      <c r="D19" s="6">
        <v>1960</v>
      </c>
      <c r="E19" s="6">
        <v>1909</v>
      </c>
      <c r="F19" s="6">
        <v>1745</v>
      </c>
      <c r="G19" s="6">
        <v>1647</v>
      </c>
      <c r="H19" s="6">
        <v>1699</v>
      </c>
      <c r="I19" s="6">
        <v>1677</v>
      </c>
      <c r="J19" s="6">
        <v>1467</v>
      </c>
      <c r="K19" s="6">
        <v>1316</v>
      </c>
      <c r="L19" s="6">
        <f t="shared" si="0"/>
        <v>-46</v>
      </c>
      <c r="M19" s="6">
        <f t="shared" si="1"/>
        <v>-331</v>
      </c>
    </row>
    <row r="20" spans="1:13" x14ac:dyDescent="0.3">
      <c r="A20" s="6" t="s">
        <v>63</v>
      </c>
      <c r="B20" s="6">
        <v>22</v>
      </c>
      <c r="C20" s="6" t="s">
        <v>64</v>
      </c>
      <c r="D20" s="6">
        <v>1977</v>
      </c>
      <c r="E20" s="6">
        <v>1945</v>
      </c>
      <c r="F20" s="6">
        <v>1815</v>
      </c>
      <c r="G20" s="6">
        <v>1709</v>
      </c>
      <c r="H20" s="6">
        <v>1895</v>
      </c>
      <c r="I20" s="6">
        <v>1821</v>
      </c>
      <c r="J20" s="6">
        <v>1706</v>
      </c>
      <c r="K20" s="6">
        <v>1597</v>
      </c>
      <c r="L20" s="6">
        <f t="shared" si="0"/>
        <v>80</v>
      </c>
      <c r="M20" s="6">
        <f t="shared" si="1"/>
        <v>-112</v>
      </c>
    </row>
    <row r="21" spans="1:13" x14ac:dyDescent="0.3">
      <c r="A21" s="6" t="s">
        <v>63</v>
      </c>
      <c r="B21" s="6">
        <v>23</v>
      </c>
      <c r="C21" s="6" t="s">
        <v>66</v>
      </c>
      <c r="D21" s="6">
        <v>1220</v>
      </c>
      <c r="E21" s="6">
        <v>1197</v>
      </c>
      <c r="F21" s="6">
        <v>1126</v>
      </c>
      <c r="G21" s="6">
        <v>1049</v>
      </c>
      <c r="H21" s="6">
        <v>1079</v>
      </c>
      <c r="I21" s="6">
        <v>1052</v>
      </c>
      <c r="J21" s="6">
        <v>950</v>
      </c>
      <c r="K21" s="6">
        <v>871</v>
      </c>
      <c r="L21" s="6">
        <f t="shared" si="0"/>
        <v>-47</v>
      </c>
      <c r="M21" s="6">
        <f t="shared" si="1"/>
        <v>-178</v>
      </c>
    </row>
    <row r="22" spans="1:13" x14ac:dyDescent="0.3">
      <c r="A22" s="6" t="s">
        <v>67</v>
      </c>
      <c r="B22" s="6">
        <v>24</v>
      </c>
      <c r="C22" s="6" t="s">
        <v>68</v>
      </c>
      <c r="D22" s="6">
        <v>1252</v>
      </c>
      <c r="E22" s="6">
        <v>1228</v>
      </c>
      <c r="F22" s="6">
        <v>1155</v>
      </c>
      <c r="G22" s="6">
        <v>1075</v>
      </c>
      <c r="H22" s="6">
        <v>1111</v>
      </c>
      <c r="I22" s="6">
        <v>1084</v>
      </c>
      <c r="J22" s="6">
        <v>975</v>
      </c>
      <c r="K22" s="6">
        <v>891</v>
      </c>
      <c r="L22" s="6">
        <f t="shared" si="0"/>
        <v>-44</v>
      </c>
      <c r="M22" s="6">
        <f t="shared" si="1"/>
        <v>-184</v>
      </c>
    </row>
    <row r="23" spans="1:13" x14ac:dyDescent="0.3">
      <c r="A23" s="6" t="s">
        <v>63</v>
      </c>
      <c r="B23" s="6">
        <v>25</v>
      </c>
      <c r="C23" s="6" t="s">
        <v>69</v>
      </c>
      <c r="D23" s="6">
        <v>1344</v>
      </c>
      <c r="E23" s="6">
        <v>1318</v>
      </c>
      <c r="F23" s="6">
        <v>1232</v>
      </c>
      <c r="G23" s="6">
        <v>1151</v>
      </c>
      <c r="H23" s="6">
        <v>1249</v>
      </c>
      <c r="I23" s="6">
        <v>1213</v>
      </c>
      <c r="J23" s="6">
        <v>1106</v>
      </c>
      <c r="K23" s="6">
        <v>1019</v>
      </c>
      <c r="L23" s="6">
        <f t="shared" si="0"/>
        <v>17</v>
      </c>
      <c r="M23" s="6">
        <f t="shared" si="1"/>
        <v>-132</v>
      </c>
    </row>
    <row r="24" spans="1:13" x14ac:dyDescent="0.3">
      <c r="A24" s="6" t="s">
        <v>63</v>
      </c>
      <c r="B24" s="6">
        <v>26</v>
      </c>
      <c r="C24" s="6" t="s">
        <v>70</v>
      </c>
      <c r="D24" s="6">
        <v>1201</v>
      </c>
      <c r="E24" s="6">
        <v>1174</v>
      </c>
      <c r="F24" s="6">
        <v>1091</v>
      </c>
      <c r="G24" s="6">
        <v>1013</v>
      </c>
      <c r="H24" s="6">
        <v>1077</v>
      </c>
      <c r="I24" s="6">
        <v>1054</v>
      </c>
      <c r="J24" s="6">
        <v>934</v>
      </c>
      <c r="K24" s="6">
        <v>843</v>
      </c>
      <c r="L24" s="6">
        <f t="shared" si="0"/>
        <v>-14</v>
      </c>
      <c r="M24" s="6">
        <f t="shared" si="1"/>
        <v>-170</v>
      </c>
    </row>
    <row r="25" spans="1:13" x14ac:dyDescent="0.3">
      <c r="A25" s="6" t="s">
        <v>63</v>
      </c>
      <c r="B25" s="6">
        <v>27</v>
      </c>
      <c r="C25" s="6" t="s">
        <v>71</v>
      </c>
      <c r="D25" s="6">
        <v>1811</v>
      </c>
      <c r="E25" s="6">
        <v>1781</v>
      </c>
      <c r="F25" s="6">
        <v>1681</v>
      </c>
      <c r="G25" s="6">
        <v>1571</v>
      </c>
      <c r="H25" s="6">
        <v>1722</v>
      </c>
      <c r="I25" s="6">
        <v>1679</v>
      </c>
      <c r="J25" s="6">
        <v>1530</v>
      </c>
      <c r="K25" s="6">
        <v>1414</v>
      </c>
      <c r="L25" s="6">
        <f t="shared" si="0"/>
        <v>41</v>
      </c>
      <c r="M25" s="6">
        <f t="shared" si="1"/>
        <v>-157</v>
      </c>
    </row>
    <row r="26" spans="1:13" x14ac:dyDescent="0.3">
      <c r="A26" s="6" t="s">
        <v>63</v>
      </c>
      <c r="B26" s="6">
        <v>28</v>
      </c>
      <c r="C26" s="6" t="s">
        <v>72</v>
      </c>
      <c r="D26" s="6">
        <v>1283</v>
      </c>
      <c r="E26" s="6">
        <v>1258</v>
      </c>
      <c r="F26" s="6">
        <v>1179</v>
      </c>
      <c r="G26" s="6">
        <v>1098</v>
      </c>
      <c r="H26" s="6">
        <v>1195</v>
      </c>
      <c r="I26" s="6">
        <v>1171</v>
      </c>
      <c r="J26" s="6">
        <v>1052</v>
      </c>
      <c r="K26" s="6">
        <v>964</v>
      </c>
      <c r="L26" s="6">
        <f t="shared" si="0"/>
        <v>16</v>
      </c>
      <c r="M26" s="6">
        <f t="shared" si="1"/>
        <v>-134</v>
      </c>
    </row>
    <row r="27" spans="1:13" x14ac:dyDescent="0.3">
      <c r="A27" s="6" t="s">
        <v>63</v>
      </c>
      <c r="B27" s="6">
        <v>29</v>
      </c>
      <c r="C27" s="6" t="s">
        <v>73</v>
      </c>
      <c r="D27" s="6">
        <v>1370</v>
      </c>
      <c r="E27" s="6">
        <v>1347</v>
      </c>
      <c r="F27" s="6">
        <v>1267</v>
      </c>
      <c r="G27" s="6">
        <v>1179</v>
      </c>
      <c r="H27" s="6">
        <v>1239</v>
      </c>
      <c r="I27" s="6">
        <v>1204</v>
      </c>
      <c r="J27" s="6">
        <v>1095</v>
      </c>
      <c r="K27" s="6">
        <v>1008</v>
      </c>
      <c r="L27" s="6">
        <f t="shared" si="0"/>
        <v>-28</v>
      </c>
      <c r="M27" s="6">
        <f t="shared" si="1"/>
        <v>-171</v>
      </c>
    </row>
    <row r="28" spans="1:13" x14ac:dyDescent="0.3">
      <c r="A28" s="6" t="s">
        <v>63</v>
      </c>
      <c r="B28" s="6">
        <v>30</v>
      </c>
      <c r="C28" s="6" t="s">
        <v>74</v>
      </c>
      <c r="D28" s="6">
        <v>1614</v>
      </c>
      <c r="E28" s="6">
        <v>1586</v>
      </c>
      <c r="F28" s="6">
        <v>1489</v>
      </c>
      <c r="G28" s="6">
        <v>1386</v>
      </c>
      <c r="H28" s="6">
        <v>1493</v>
      </c>
      <c r="I28" s="6">
        <v>1459</v>
      </c>
      <c r="J28" s="6">
        <v>1318</v>
      </c>
      <c r="K28" s="6">
        <v>1213</v>
      </c>
      <c r="L28" s="6">
        <f t="shared" si="0"/>
        <v>4</v>
      </c>
      <c r="M28" s="6">
        <f t="shared" si="1"/>
        <v>-173</v>
      </c>
    </row>
    <row r="29" spans="1:13" x14ac:dyDescent="0.3">
      <c r="A29" s="6" t="s">
        <v>63</v>
      </c>
      <c r="B29" s="6">
        <v>31</v>
      </c>
      <c r="C29" s="6" t="s">
        <v>75</v>
      </c>
      <c r="D29" s="6">
        <v>1909</v>
      </c>
      <c r="E29" s="6">
        <v>1874</v>
      </c>
      <c r="F29" s="6">
        <v>1737</v>
      </c>
      <c r="G29" s="6">
        <v>1632</v>
      </c>
      <c r="H29" s="6">
        <v>1741</v>
      </c>
      <c r="I29" s="6">
        <v>1697</v>
      </c>
      <c r="J29" s="6">
        <v>1550</v>
      </c>
      <c r="K29" s="6">
        <v>1437</v>
      </c>
      <c r="L29" s="6">
        <f t="shared" si="0"/>
        <v>4</v>
      </c>
      <c r="M29" s="6">
        <f t="shared" si="1"/>
        <v>-195</v>
      </c>
    </row>
    <row r="30" spans="1:13" x14ac:dyDescent="0.3">
      <c r="A30" s="6" t="s">
        <v>63</v>
      </c>
      <c r="B30" s="6">
        <v>32</v>
      </c>
      <c r="C30" s="6" t="s">
        <v>76</v>
      </c>
      <c r="D30" s="6">
        <v>1364</v>
      </c>
      <c r="E30" s="6">
        <v>1337</v>
      </c>
      <c r="F30" s="6">
        <v>1250</v>
      </c>
      <c r="G30" s="6">
        <v>1165</v>
      </c>
      <c r="H30" s="6">
        <v>1176</v>
      </c>
      <c r="I30" s="6">
        <v>1156</v>
      </c>
      <c r="J30" s="6">
        <v>1030</v>
      </c>
      <c r="K30" s="6">
        <v>939</v>
      </c>
      <c r="L30" s="6">
        <f t="shared" si="0"/>
        <v>-74</v>
      </c>
      <c r="M30" s="6">
        <f t="shared" si="1"/>
        <v>-226</v>
      </c>
    </row>
    <row r="31" spans="1:13" x14ac:dyDescent="0.3">
      <c r="A31" s="6" t="s">
        <v>63</v>
      </c>
      <c r="B31" s="6">
        <v>33</v>
      </c>
      <c r="C31" s="6" t="s">
        <v>77</v>
      </c>
      <c r="D31" s="6">
        <v>1365</v>
      </c>
      <c r="E31" s="6">
        <v>1321</v>
      </c>
      <c r="F31" s="6">
        <v>1195</v>
      </c>
      <c r="G31" s="6">
        <v>1117</v>
      </c>
      <c r="H31" s="6">
        <v>1180</v>
      </c>
      <c r="I31" s="6">
        <v>1166</v>
      </c>
      <c r="J31" s="6">
        <v>996</v>
      </c>
      <c r="K31" s="6">
        <v>873</v>
      </c>
      <c r="L31" s="6">
        <f t="shared" si="0"/>
        <v>-15</v>
      </c>
      <c r="M31" s="6">
        <f t="shared" si="1"/>
        <v>-244</v>
      </c>
    </row>
    <row r="32" spans="1:13" x14ac:dyDescent="0.3">
      <c r="A32" s="6" t="s">
        <v>78</v>
      </c>
      <c r="B32" s="6">
        <v>34</v>
      </c>
      <c r="C32" s="6" t="s">
        <v>79</v>
      </c>
      <c r="D32" s="6">
        <v>1363</v>
      </c>
      <c r="E32" s="6">
        <v>1340</v>
      </c>
      <c r="F32" s="6">
        <v>1262</v>
      </c>
      <c r="G32" s="6">
        <v>1176</v>
      </c>
      <c r="H32" s="6">
        <v>1334</v>
      </c>
      <c r="I32" s="6">
        <v>1291</v>
      </c>
      <c r="J32" s="6">
        <v>1187</v>
      </c>
      <c r="K32" s="6">
        <v>1099</v>
      </c>
      <c r="L32" s="6">
        <f t="shared" si="0"/>
        <v>72</v>
      </c>
      <c r="M32" s="6">
        <f t="shared" si="1"/>
        <v>-77</v>
      </c>
    </row>
    <row r="33" spans="1:13" x14ac:dyDescent="0.3">
      <c r="A33" s="6" t="s">
        <v>78</v>
      </c>
      <c r="B33" s="6">
        <v>35</v>
      </c>
      <c r="C33" s="6" t="s">
        <v>80</v>
      </c>
      <c r="D33" s="6">
        <v>1313</v>
      </c>
      <c r="E33" s="6">
        <v>1290</v>
      </c>
      <c r="F33" s="6">
        <v>1211</v>
      </c>
      <c r="G33" s="6">
        <v>1127</v>
      </c>
      <c r="H33" s="6">
        <v>1155</v>
      </c>
      <c r="I33" s="6">
        <v>1120</v>
      </c>
      <c r="J33" s="6">
        <v>1021</v>
      </c>
      <c r="K33" s="6">
        <v>940</v>
      </c>
      <c r="L33" s="6">
        <f t="shared" si="0"/>
        <v>-56</v>
      </c>
      <c r="M33" s="6">
        <f t="shared" si="1"/>
        <v>-187</v>
      </c>
    </row>
    <row r="34" spans="1:13" x14ac:dyDescent="0.3">
      <c r="A34" s="6" t="s">
        <v>78</v>
      </c>
      <c r="B34" s="6">
        <v>36</v>
      </c>
      <c r="C34" s="6" t="s">
        <v>81</v>
      </c>
      <c r="D34" s="6">
        <v>1345</v>
      </c>
      <c r="E34" s="6">
        <v>1323</v>
      </c>
      <c r="F34" s="6">
        <v>1243</v>
      </c>
      <c r="G34" s="6">
        <v>1150</v>
      </c>
      <c r="H34" s="6">
        <v>1177</v>
      </c>
      <c r="I34" s="6">
        <v>1141</v>
      </c>
      <c r="J34" s="6">
        <v>1045</v>
      </c>
      <c r="K34" s="6">
        <v>966</v>
      </c>
      <c r="L34" s="6">
        <f t="shared" si="0"/>
        <v>-66</v>
      </c>
      <c r="M34" s="6">
        <f t="shared" si="1"/>
        <v>-184</v>
      </c>
    </row>
    <row r="35" spans="1:13" x14ac:dyDescent="0.3">
      <c r="A35" s="6" t="s">
        <v>78</v>
      </c>
      <c r="B35" s="6">
        <v>37</v>
      </c>
      <c r="C35" s="6" t="s">
        <v>82</v>
      </c>
      <c r="D35" s="6">
        <v>1440</v>
      </c>
      <c r="E35" s="6">
        <v>1415</v>
      </c>
      <c r="F35" s="6">
        <v>1324</v>
      </c>
      <c r="G35" s="6">
        <v>1234</v>
      </c>
      <c r="H35" s="6">
        <v>1234</v>
      </c>
      <c r="I35" s="6">
        <v>1198</v>
      </c>
      <c r="J35" s="6">
        <v>1098</v>
      </c>
      <c r="K35" s="6">
        <v>1016</v>
      </c>
      <c r="L35" s="6">
        <f t="shared" si="0"/>
        <v>-90</v>
      </c>
      <c r="M35" s="6">
        <f t="shared" si="1"/>
        <v>-218</v>
      </c>
    </row>
    <row r="36" spans="1:13" x14ac:dyDescent="0.3">
      <c r="A36" s="6" t="s">
        <v>83</v>
      </c>
      <c r="B36" s="6">
        <v>38</v>
      </c>
      <c r="C36" s="6" t="s">
        <v>84</v>
      </c>
      <c r="D36" s="6">
        <v>1490</v>
      </c>
      <c r="E36" s="6">
        <v>1465</v>
      </c>
      <c r="F36" s="6">
        <v>1365</v>
      </c>
      <c r="G36" s="6">
        <v>1247</v>
      </c>
      <c r="H36" s="6">
        <v>1282</v>
      </c>
      <c r="I36" s="6">
        <v>1251</v>
      </c>
      <c r="J36" s="6">
        <v>1123</v>
      </c>
      <c r="K36" s="6">
        <v>1028</v>
      </c>
      <c r="L36" s="6">
        <f t="shared" ref="L36:L67" si="2">H36-F36</f>
        <v>-83</v>
      </c>
      <c r="M36" s="6">
        <f t="shared" ref="M36:M67" si="3">K36-G36</f>
        <v>-219</v>
      </c>
    </row>
    <row r="37" spans="1:13" x14ac:dyDescent="0.3">
      <c r="A37" s="6" t="s">
        <v>78</v>
      </c>
      <c r="B37" s="6">
        <v>39</v>
      </c>
      <c r="C37" s="6" t="s">
        <v>85</v>
      </c>
      <c r="D37" s="6">
        <v>1679</v>
      </c>
      <c r="E37" s="6">
        <v>1648</v>
      </c>
      <c r="F37" s="6">
        <v>1543</v>
      </c>
      <c r="G37" s="6">
        <v>1433</v>
      </c>
      <c r="H37" s="6">
        <v>1428</v>
      </c>
      <c r="I37" s="6">
        <v>1408</v>
      </c>
      <c r="J37" s="6">
        <v>1247</v>
      </c>
      <c r="K37" s="6">
        <v>1136</v>
      </c>
      <c r="L37" s="6">
        <f t="shared" si="2"/>
        <v>-115</v>
      </c>
      <c r="M37" s="6">
        <f t="shared" si="3"/>
        <v>-297</v>
      </c>
    </row>
    <row r="38" spans="1:13" x14ac:dyDescent="0.3">
      <c r="A38" s="6" t="s">
        <v>78</v>
      </c>
      <c r="B38" s="6">
        <v>40</v>
      </c>
      <c r="C38" s="6" t="s">
        <v>86</v>
      </c>
      <c r="D38" s="6">
        <v>1624</v>
      </c>
      <c r="E38" s="6">
        <v>1589</v>
      </c>
      <c r="F38" s="6">
        <v>1471</v>
      </c>
      <c r="G38" s="6">
        <v>1369</v>
      </c>
      <c r="H38" s="6">
        <v>1314</v>
      </c>
      <c r="I38" s="6">
        <v>1301</v>
      </c>
      <c r="J38" s="6">
        <v>1132</v>
      </c>
      <c r="K38" s="6">
        <v>1018</v>
      </c>
      <c r="L38" s="6">
        <f t="shared" si="2"/>
        <v>-157</v>
      </c>
      <c r="M38" s="6">
        <f t="shared" si="3"/>
        <v>-351</v>
      </c>
    </row>
    <row r="39" spans="1:13" x14ac:dyDescent="0.3">
      <c r="A39" s="6" t="s">
        <v>78</v>
      </c>
      <c r="B39" s="6">
        <v>41</v>
      </c>
      <c r="C39" s="6" t="s">
        <v>87</v>
      </c>
      <c r="D39" s="6">
        <v>1868</v>
      </c>
      <c r="E39" s="6">
        <v>1838</v>
      </c>
      <c r="F39" s="6">
        <v>1726</v>
      </c>
      <c r="G39" s="6">
        <v>1609</v>
      </c>
      <c r="H39" s="6">
        <v>1479</v>
      </c>
      <c r="I39" s="6">
        <v>1455</v>
      </c>
      <c r="J39" s="6">
        <v>1297</v>
      </c>
      <c r="K39" s="6">
        <v>1187</v>
      </c>
      <c r="L39" s="6">
        <f t="shared" si="2"/>
        <v>-247</v>
      </c>
      <c r="M39" s="6">
        <f t="shared" si="3"/>
        <v>-422</v>
      </c>
    </row>
    <row r="40" spans="1:13" x14ac:dyDescent="0.3">
      <c r="A40" s="6" t="s">
        <v>78</v>
      </c>
      <c r="B40" s="6">
        <v>42</v>
      </c>
      <c r="C40" s="6" t="s">
        <v>88</v>
      </c>
      <c r="D40" s="6">
        <v>1419</v>
      </c>
      <c r="E40" s="6">
        <v>1393</v>
      </c>
      <c r="F40" s="6">
        <v>1302</v>
      </c>
      <c r="G40" s="6">
        <v>1199</v>
      </c>
      <c r="H40" s="6">
        <v>1153</v>
      </c>
      <c r="I40" s="6">
        <v>1137</v>
      </c>
      <c r="J40" s="6">
        <v>992</v>
      </c>
      <c r="K40" s="6">
        <v>893</v>
      </c>
      <c r="L40" s="6">
        <f t="shared" si="2"/>
        <v>-149</v>
      </c>
      <c r="M40" s="6">
        <f t="shared" si="3"/>
        <v>-306</v>
      </c>
    </row>
    <row r="41" spans="1:13" x14ac:dyDescent="0.3">
      <c r="A41" s="6" t="s">
        <v>78</v>
      </c>
      <c r="B41" s="6">
        <v>43</v>
      </c>
      <c r="C41" s="6" t="s">
        <v>89</v>
      </c>
      <c r="D41" s="6">
        <v>1489</v>
      </c>
      <c r="E41" s="6">
        <v>1461</v>
      </c>
      <c r="F41" s="6">
        <v>1360</v>
      </c>
      <c r="G41" s="6">
        <v>1256</v>
      </c>
      <c r="H41" s="6">
        <v>1204</v>
      </c>
      <c r="I41" s="6">
        <v>1187</v>
      </c>
      <c r="J41" s="6">
        <v>1039</v>
      </c>
      <c r="K41" s="6">
        <v>938</v>
      </c>
      <c r="L41" s="6">
        <f t="shared" si="2"/>
        <v>-156</v>
      </c>
      <c r="M41" s="6">
        <f t="shared" si="3"/>
        <v>-318</v>
      </c>
    </row>
    <row r="42" spans="1:13" x14ac:dyDescent="0.3">
      <c r="A42" s="6" t="s">
        <v>78</v>
      </c>
      <c r="B42" s="6">
        <v>44</v>
      </c>
      <c r="C42" s="6" t="s">
        <v>90</v>
      </c>
      <c r="D42" s="6">
        <v>1735</v>
      </c>
      <c r="E42" s="6">
        <v>1701</v>
      </c>
      <c r="F42" s="6">
        <v>1586</v>
      </c>
      <c r="G42" s="6">
        <v>1460</v>
      </c>
      <c r="H42" s="6">
        <v>1405</v>
      </c>
      <c r="I42" s="6">
        <v>1385</v>
      </c>
      <c r="J42" s="6">
        <v>1209</v>
      </c>
      <c r="K42" s="6">
        <v>1092</v>
      </c>
      <c r="L42" s="6">
        <f t="shared" si="2"/>
        <v>-181</v>
      </c>
      <c r="M42" s="6">
        <f t="shared" si="3"/>
        <v>-368</v>
      </c>
    </row>
    <row r="43" spans="1:13" x14ac:dyDescent="0.3">
      <c r="A43" s="6" t="s">
        <v>78</v>
      </c>
      <c r="B43" s="6">
        <v>45</v>
      </c>
      <c r="C43" s="6" t="s">
        <v>91</v>
      </c>
      <c r="D43" s="6">
        <v>1990</v>
      </c>
      <c r="E43" s="6">
        <v>1941</v>
      </c>
      <c r="F43" s="6">
        <v>1790</v>
      </c>
      <c r="G43" s="6">
        <v>1681</v>
      </c>
      <c r="H43" s="6">
        <v>1539</v>
      </c>
      <c r="I43" s="6">
        <v>1524</v>
      </c>
      <c r="J43" s="6">
        <v>1322</v>
      </c>
      <c r="K43" s="6">
        <v>1183</v>
      </c>
      <c r="L43" s="6">
        <f t="shared" si="2"/>
        <v>-251</v>
      </c>
      <c r="M43" s="6">
        <f t="shared" si="3"/>
        <v>-498</v>
      </c>
    </row>
    <row r="44" spans="1:13" x14ac:dyDescent="0.3">
      <c r="A44" s="6" t="s">
        <v>78</v>
      </c>
      <c r="B44" s="6">
        <v>46</v>
      </c>
      <c r="C44" s="6" t="s">
        <v>92</v>
      </c>
      <c r="D44" s="6">
        <v>1811</v>
      </c>
      <c r="E44" s="6">
        <v>1757</v>
      </c>
      <c r="F44" s="6">
        <v>1598</v>
      </c>
      <c r="G44" s="6">
        <v>1501</v>
      </c>
      <c r="H44" s="6">
        <v>1588</v>
      </c>
      <c r="I44" s="6">
        <v>1562</v>
      </c>
      <c r="J44" s="6">
        <v>1350</v>
      </c>
      <c r="K44" s="6">
        <v>1193</v>
      </c>
      <c r="L44" s="6">
        <f t="shared" si="2"/>
        <v>-10</v>
      </c>
      <c r="M44" s="6">
        <f t="shared" si="3"/>
        <v>-308</v>
      </c>
    </row>
    <row r="45" spans="1:13" x14ac:dyDescent="0.3">
      <c r="A45" s="6" t="s">
        <v>78</v>
      </c>
      <c r="B45" s="6">
        <v>47</v>
      </c>
      <c r="C45" s="6" t="s">
        <v>93</v>
      </c>
      <c r="D45" s="6">
        <v>2410</v>
      </c>
      <c r="E45" s="6">
        <v>2347</v>
      </c>
      <c r="F45" s="6">
        <v>2155</v>
      </c>
      <c r="G45" s="6">
        <v>2020</v>
      </c>
      <c r="H45" s="6">
        <v>1920</v>
      </c>
      <c r="I45" s="6">
        <v>1887</v>
      </c>
      <c r="J45" s="6">
        <v>1657</v>
      </c>
      <c r="K45" s="6">
        <v>1490</v>
      </c>
      <c r="L45" s="6">
        <f t="shared" si="2"/>
        <v>-235</v>
      </c>
      <c r="M45" s="6">
        <f t="shared" si="3"/>
        <v>-530</v>
      </c>
    </row>
    <row r="46" spans="1:13" x14ac:dyDescent="0.3">
      <c r="A46" s="6" t="s">
        <v>78</v>
      </c>
      <c r="B46" s="6">
        <v>48</v>
      </c>
      <c r="C46" s="6" t="s">
        <v>94</v>
      </c>
      <c r="D46" s="6">
        <v>2037</v>
      </c>
      <c r="E46" s="6">
        <v>1989</v>
      </c>
      <c r="F46" s="6">
        <v>1832</v>
      </c>
      <c r="G46" s="6">
        <v>1711</v>
      </c>
      <c r="H46" s="6">
        <v>1707</v>
      </c>
      <c r="I46" s="6">
        <v>1678</v>
      </c>
      <c r="J46" s="6">
        <v>1470</v>
      </c>
      <c r="K46" s="6">
        <v>1321</v>
      </c>
      <c r="L46" s="6">
        <f t="shared" si="2"/>
        <v>-125</v>
      </c>
      <c r="M46" s="6">
        <f t="shared" si="3"/>
        <v>-390</v>
      </c>
    </row>
    <row r="47" spans="1:13" x14ac:dyDescent="0.3">
      <c r="A47" s="6" t="s">
        <v>78</v>
      </c>
      <c r="B47" s="6">
        <v>49</v>
      </c>
      <c r="C47" s="6" t="s">
        <v>95</v>
      </c>
      <c r="D47" s="6">
        <v>1778</v>
      </c>
      <c r="E47" s="6">
        <v>1724</v>
      </c>
      <c r="F47" s="6">
        <v>1566</v>
      </c>
      <c r="G47" s="6">
        <v>1463</v>
      </c>
      <c r="H47" s="6">
        <v>1436</v>
      </c>
      <c r="I47" s="6">
        <v>1413</v>
      </c>
      <c r="J47" s="6">
        <v>1216</v>
      </c>
      <c r="K47" s="6">
        <v>1070</v>
      </c>
      <c r="L47" s="6">
        <f t="shared" si="2"/>
        <v>-130</v>
      </c>
      <c r="M47" s="6">
        <f t="shared" si="3"/>
        <v>-393</v>
      </c>
    </row>
    <row r="48" spans="1:13" x14ac:dyDescent="0.3">
      <c r="A48" s="6" t="s">
        <v>78</v>
      </c>
      <c r="B48" s="6">
        <v>50</v>
      </c>
      <c r="C48" s="6" t="s">
        <v>96</v>
      </c>
      <c r="D48" s="6">
        <v>2275</v>
      </c>
      <c r="E48" s="6">
        <v>2211</v>
      </c>
      <c r="F48" s="6">
        <v>2009</v>
      </c>
      <c r="G48" s="6">
        <v>1878</v>
      </c>
      <c r="H48" s="6">
        <v>1742</v>
      </c>
      <c r="I48" s="6">
        <v>1713</v>
      </c>
      <c r="J48" s="6">
        <v>1483</v>
      </c>
      <c r="K48" s="6">
        <v>1317</v>
      </c>
      <c r="L48" s="6">
        <f t="shared" si="2"/>
        <v>-267</v>
      </c>
      <c r="M48" s="6">
        <f t="shared" si="3"/>
        <v>-561</v>
      </c>
    </row>
    <row r="49" spans="1:13" x14ac:dyDescent="0.3">
      <c r="A49" s="6" t="s">
        <v>78</v>
      </c>
      <c r="B49" s="6">
        <v>51</v>
      </c>
      <c r="C49" s="6" t="s">
        <v>97</v>
      </c>
      <c r="D49" s="6">
        <v>1940</v>
      </c>
      <c r="E49" s="6">
        <v>1891</v>
      </c>
      <c r="F49" s="6">
        <v>1742</v>
      </c>
      <c r="G49" s="6">
        <v>1619</v>
      </c>
      <c r="H49" s="6">
        <v>1557</v>
      </c>
      <c r="I49" s="6">
        <v>1535</v>
      </c>
      <c r="J49" s="6">
        <v>1330</v>
      </c>
      <c r="K49" s="6">
        <v>1186</v>
      </c>
      <c r="L49" s="6">
        <f t="shared" si="2"/>
        <v>-185</v>
      </c>
      <c r="M49" s="6">
        <f t="shared" si="3"/>
        <v>-433</v>
      </c>
    </row>
    <row r="50" spans="1:13" x14ac:dyDescent="0.3">
      <c r="A50" s="6" t="s">
        <v>78</v>
      </c>
      <c r="B50" s="6">
        <v>53</v>
      </c>
      <c r="C50" s="6" t="s">
        <v>98</v>
      </c>
      <c r="D50" s="6">
        <v>1663</v>
      </c>
      <c r="E50" s="6">
        <v>1618</v>
      </c>
      <c r="F50" s="6">
        <v>1480</v>
      </c>
      <c r="G50" s="6">
        <v>1371</v>
      </c>
      <c r="H50" s="6">
        <v>1371</v>
      </c>
      <c r="I50" s="6">
        <v>1353</v>
      </c>
      <c r="J50" s="6">
        <v>1161</v>
      </c>
      <c r="K50" s="6">
        <v>1025</v>
      </c>
      <c r="L50" s="6">
        <f t="shared" si="2"/>
        <v>-109</v>
      </c>
      <c r="M50" s="6">
        <f t="shared" si="3"/>
        <v>-346</v>
      </c>
    </row>
    <row r="51" spans="1:13" x14ac:dyDescent="0.3">
      <c r="A51" s="6" t="s">
        <v>78</v>
      </c>
      <c r="B51" s="6">
        <v>54</v>
      </c>
      <c r="C51" s="6" t="s">
        <v>99</v>
      </c>
      <c r="D51" s="6">
        <v>1783</v>
      </c>
      <c r="E51" s="6">
        <v>1727</v>
      </c>
      <c r="F51" s="6">
        <v>1565</v>
      </c>
      <c r="G51" s="6">
        <v>1456</v>
      </c>
      <c r="H51" s="6">
        <v>1457</v>
      </c>
      <c r="I51" s="6">
        <v>1439</v>
      </c>
      <c r="J51" s="6">
        <v>1225</v>
      </c>
      <c r="K51" s="6">
        <v>1071</v>
      </c>
      <c r="L51" s="6">
        <f t="shared" si="2"/>
        <v>-108</v>
      </c>
      <c r="M51" s="6">
        <f t="shared" si="3"/>
        <v>-385</v>
      </c>
    </row>
    <row r="52" spans="1:13" x14ac:dyDescent="0.3">
      <c r="A52" s="6" t="s">
        <v>78</v>
      </c>
      <c r="B52" s="6">
        <v>55</v>
      </c>
      <c r="C52" s="6" t="s">
        <v>100</v>
      </c>
      <c r="D52" s="6">
        <v>1736</v>
      </c>
      <c r="E52" s="6">
        <v>1676</v>
      </c>
      <c r="F52" s="6">
        <v>1503</v>
      </c>
      <c r="G52" s="6">
        <v>1399</v>
      </c>
      <c r="H52" s="6">
        <v>1387</v>
      </c>
      <c r="I52" s="6">
        <v>1374</v>
      </c>
      <c r="J52" s="6">
        <v>1155</v>
      </c>
      <c r="K52" s="6">
        <v>999</v>
      </c>
      <c r="L52" s="6">
        <f t="shared" si="2"/>
        <v>-116</v>
      </c>
      <c r="M52" s="6">
        <f t="shared" si="3"/>
        <v>-400</v>
      </c>
    </row>
    <row r="53" spans="1:13" x14ac:dyDescent="0.3">
      <c r="A53" s="6" t="s">
        <v>83</v>
      </c>
      <c r="B53" s="6">
        <v>57</v>
      </c>
      <c r="C53" s="6" t="s">
        <v>101</v>
      </c>
      <c r="D53" s="6">
        <v>1940</v>
      </c>
      <c r="E53" s="6">
        <v>1911</v>
      </c>
      <c r="F53" s="6">
        <v>1800</v>
      </c>
      <c r="G53" s="6">
        <v>1643</v>
      </c>
      <c r="H53" s="6">
        <v>1779</v>
      </c>
      <c r="I53" s="6">
        <v>1766</v>
      </c>
      <c r="J53" s="6">
        <v>1539</v>
      </c>
      <c r="K53" s="6">
        <v>1396</v>
      </c>
      <c r="L53" s="6">
        <f t="shared" si="2"/>
        <v>-21</v>
      </c>
      <c r="M53" s="6">
        <f t="shared" si="3"/>
        <v>-247</v>
      </c>
    </row>
    <row r="54" spans="1:13" x14ac:dyDescent="0.3">
      <c r="A54" s="6" t="s">
        <v>83</v>
      </c>
      <c r="B54" s="6">
        <v>58</v>
      </c>
      <c r="C54" s="6" t="s">
        <v>102</v>
      </c>
      <c r="D54" s="6">
        <v>1990</v>
      </c>
      <c r="E54" s="6">
        <v>1956</v>
      </c>
      <c r="F54" s="6">
        <v>1825</v>
      </c>
      <c r="G54" s="6">
        <v>1687</v>
      </c>
      <c r="H54" s="6">
        <v>1684</v>
      </c>
      <c r="I54" s="6">
        <v>1640</v>
      </c>
      <c r="J54" s="6">
        <v>1476</v>
      </c>
      <c r="K54" s="6">
        <v>1353</v>
      </c>
      <c r="L54" s="6">
        <f t="shared" si="2"/>
        <v>-141</v>
      </c>
      <c r="M54" s="6">
        <f t="shared" si="3"/>
        <v>-334</v>
      </c>
    </row>
    <row r="55" spans="1:13" x14ac:dyDescent="0.3">
      <c r="A55" s="6" t="s">
        <v>83</v>
      </c>
      <c r="B55" s="6">
        <v>60</v>
      </c>
      <c r="C55" s="6" t="s">
        <v>103</v>
      </c>
      <c r="D55" s="6">
        <v>1923</v>
      </c>
      <c r="E55" s="6">
        <v>1885</v>
      </c>
      <c r="F55" s="6">
        <v>1747</v>
      </c>
      <c r="G55" s="6">
        <v>1625</v>
      </c>
      <c r="H55" s="6">
        <v>1559</v>
      </c>
      <c r="I55" s="6">
        <v>1528</v>
      </c>
      <c r="J55" s="6">
        <v>1358</v>
      </c>
      <c r="K55" s="6">
        <v>1234</v>
      </c>
      <c r="L55" s="6">
        <f t="shared" si="2"/>
        <v>-188</v>
      </c>
      <c r="M55" s="6">
        <f t="shared" si="3"/>
        <v>-391</v>
      </c>
    </row>
    <row r="56" spans="1:13" x14ac:dyDescent="0.3">
      <c r="A56" s="6" t="s">
        <v>83</v>
      </c>
      <c r="B56" s="6">
        <v>61</v>
      </c>
      <c r="C56" s="6" t="s">
        <v>104</v>
      </c>
      <c r="D56" s="6">
        <v>2299</v>
      </c>
      <c r="E56" s="6">
        <v>2239</v>
      </c>
      <c r="F56" s="6">
        <v>2061</v>
      </c>
      <c r="G56" s="6">
        <v>1910</v>
      </c>
      <c r="H56" s="6">
        <v>1936</v>
      </c>
      <c r="I56" s="6">
        <v>1920</v>
      </c>
      <c r="J56" s="6">
        <v>1643</v>
      </c>
      <c r="K56" s="6">
        <v>1456</v>
      </c>
      <c r="L56" s="6">
        <f t="shared" si="2"/>
        <v>-125</v>
      </c>
      <c r="M56" s="6">
        <f t="shared" si="3"/>
        <v>-454</v>
      </c>
    </row>
    <row r="57" spans="1:13" x14ac:dyDescent="0.3">
      <c r="A57" s="6" t="s">
        <v>83</v>
      </c>
      <c r="B57" s="6">
        <v>62</v>
      </c>
      <c r="C57" s="6" t="s">
        <v>105</v>
      </c>
      <c r="D57" s="6">
        <v>2186</v>
      </c>
      <c r="E57" s="6">
        <v>2115</v>
      </c>
      <c r="F57" s="6">
        <v>1908</v>
      </c>
      <c r="G57" s="6">
        <v>1775</v>
      </c>
      <c r="H57" s="6">
        <v>1753</v>
      </c>
      <c r="I57" s="6">
        <v>1732</v>
      </c>
      <c r="J57" s="6">
        <v>1464</v>
      </c>
      <c r="K57" s="6">
        <v>1274</v>
      </c>
      <c r="L57" s="6">
        <f t="shared" si="2"/>
        <v>-155</v>
      </c>
      <c r="M57" s="6">
        <f t="shared" si="3"/>
        <v>-501</v>
      </c>
    </row>
    <row r="58" spans="1:13" x14ac:dyDescent="0.3">
      <c r="A58" s="6" t="s">
        <v>83</v>
      </c>
      <c r="B58" s="6">
        <v>63</v>
      </c>
      <c r="C58" s="6" t="s">
        <v>106</v>
      </c>
      <c r="D58" s="6">
        <v>2393</v>
      </c>
      <c r="E58" s="6">
        <v>2319</v>
      </c>
      <c r="F58" s="6">
        <v>2104</v>
      </c>
      <c r="G58" s="6">
        <v>1953</v>
      </c>
      <c r="H58" s="6">
        <v>1986</v>
      </c>
      <c r="I58" s="6">
        <v>1963</v>
      </c>
      <c r="J58" s="6">
        <v>1667</v>
      </c>
      <c r="K58" s="6">
        <v>1457</v>
      </c>
      <c r="L58" s="6">
        <f t="shared" si="2"/>
        <v>-118</v>
      </c>
      <c r="M58" s="6">
        <f t="shared" si="3"/>
        <v>-496</v>
      </c>
    </row>
    <row r="59" spans="1:13" x14ac:dyDescent="0.3">
      <c r="A59" s="6" t="s">
        <v>83</v>
      </c>
      <c r="B59" s="6">
        <v>64</v>
      </c>
      <c r="C59" s="6" t="s">
        <v>107</v>
      </c>
      <c r="D59" s="6">
        <v>1827</v>
      </c>
      <c r="E59" s="6">
        <v>1762</v>
      </c>
      <c r="F59" s="6">
        <v>1583</v>
      </c>
      <c r="G59" s="6">
        <v>1465</v>
      </c>
      <c r="H59" s="6">
        <v>1591</v>
      </c>
      <c r="I59" s="6">
        <v>1581</v>
      </c>
      <c r="J59" s="6">
        <v>1314</v>
      </c>
      <c r="K59" s="6">
        <v>1125</v>
      </c>
      <c r="L59" s="6">
        <f t="shared" si="2"/>
        <v>8</v>
      </c>
      <c r="M59" s="6">
        <f t="shared" si="3"/>
        <v>-340</v>
      </c>
    </row>
    <row r="60" spans="1:13" x14ac:dyDescent="0.3">
      <c r="A60" s="6" t="s">
        <v>108</v>
      </c>
      <c r="B60" s="6">
        <v>65</v>
      </c>
      <c r="C60" s="6" t="s">
        <v>109</v>
      </c>
      <c r="D60" s="6">
        <v>1527</v>
      </c>
      <c r="E60" s="6">
        <v>1505</v>
      </c>
      <c r="F60" s="6">
        <v>1416</v>
      </c>
      <c r="G60" s="6">
        <v>1286</v>
      </c>
      <c r="H60" s="6">
        <v>1306</v>
      </c>
      <c r="I60" s="6">
        <v>1290</v>
      </c>
      <c r="J60" s="6">
        <v>1130</v>
      </c>
      <c r="K60" s="6">
        <v>1028</v>
      </c>
      <c r="L60" s="6">
        <f t="shared" si="2"/>
        <v>-110</v>
      </c>
      <c r="M60" s="6">
        <f t="shared" si="3"/>
        <v>-258</v>
      </c>
    </row>
    <row r="61" spans="1:13" x14ac:dyDescent="0.3">
      <c r="A61" s="6" t="s">
        <v>83</v>
      </c>
      <c r="B61" s="6">
        <v>69</v>
      </c>
      <c r="C61" s="6" t="s">
        <v>110</v>
      </c>
      <c r="D61" s="6">
        <v>1565</v>
      </c>
      <c r="E61" s="6">
        <v>1537</v>
      </c>
      <c r="F61" s="6">
        <v>1424</v>
      </c>
      <c r="G61" s="6">
        <v>1282</v>
      </c>
      <c r="H61" s="6">
        <v>1428</v>
      </c>
      <c r="I61" s="6">
        <v>1408</v>
      </c>
      <c r="J61" s="6">
        <v>1230</v>
      </c>
      <c r="K61" s="6">
        <v>1108</v>
      </c>
      <c r="L61" s="6">
        <f t="shared" si="2"/>
        <v>4</v>
      </c>
      <c r="M61" s="6">
        <f t="shared" si="3"/>
        <v>-174</v>
      </c>
    </row>
    <row r="62" spans="1:13" x14ac:dyDescent="0.3">
      <c r="A62" s="6" t="s">
        <v>83</v>
      </c>
      <c r="B62" s="6">
        <v>70</v>
      </c>
      <c r="C62" s="6" t="s">
        <v>111</v>
      </c>
      <c r="D62" s="6">
        <v>1903</v>
      </c>
      <c r="E62" s="6">
        <v>1877</v>
      </c>
      <c r="F62" s="6">
        <v>1763</v>
      </c>
      <c r="G62" s="6">
        <v>1627</v>
      </c>
      <c r="H62" s="6">
        <v>1835</v>
      </c>
      <c r="I62" s="6">
        <v>1756</v>
      </c>
      <c r="J62" s="6">
        <v>1648</v>
      </c>
      <c r="K62" s="6">
        <v>1544</v>
      </c>
      <c r="L62" s="6">
        <f t="shared" si="2"/>
        <v>72</v>
      </c>
      <c r="M62" s="6">
        <f t="shared" si="3"/>
        <v>-83</v>
      </c>
    </row>
    <row r="63" spans="1:13" x14ac:dyDescent="0.3">
      <c r="A63" s="6" t="s">
        <v>83</v>
      </c>
      <c r="B63" s="6">
        <v>71</v>
      </c>
      <c r="C63" s="6" t="s">
        <v>112</v>
      </c>
      <c r="D63" s="6">
        <v>1380</v>
      </c>
      <c r="E63" s="6">
        <v>1359</v>
      </c>
      <c r="F63" s="6">
        <v>1275</v>
      </c>
      <c r="G63" s="6">
        <v>1161</v>
      </c>
      <c r="H63" s="6">
        <v>1271</v>
      </c>
      <c r="I63" s="6">
        <v>1231</v>
      </c>
      <c r="J63" s="6">
        <v>1127</v>
      </c>
      <c r="K63" s="6">
        <v>1041</v>
      </c>
      <c r="L63" s="6">
        <f t="shared" si="2"/>
        <v>-4</v>
      </c>
      <c r="M63" s="6">
        <f t="shared" si="3"/>
        <v>-120</v>
      </c>
    </row>
    <row r="64" spans="1:13" x14ac:dyDescent="0.3">
      <c r="A64" s="6" t="s">
        <v>46</v>
      </c>
      <c r="B64" s="6">
        <v>72</v>
      </c>
      <c r="C64" s="6" t="s">
        <v>212</v>
      </c>
      <c r="D64" s="6">
        <v>975</v>
      </c>
      <c r="E64" s="6">
        <v>957</v>
      </c>
      <c r="F64" s="6">
        <v>908</v>
      </c>
      <c r="G64" s="6">
        <v>844</v>
      </c>
      <c r="H64" s="6">
        <v>833</v>
      </c>
      <c r="I64" s="6">
        <v>816</v>
      </c>
      <c r="J64" s="6">
        <v>742</v>
      </c>
      <c r="K64" s="6">
        <v>682</v>
      </c>
      <c r="L64" s="6">
        <f t="shared" si="2"/>
        <v>-75</v>
      </c>
      <c r="M64" s="6">
        <f t="shared" si="3"/>
        <v>-162</v>
      </c>
    </row>
    <row r="65" spans="1:13" x14ac:dyDescent="0.3">
      <c r="A65" s="6" t="s">
        <v>46</v>
      </c>
      <c r="B65" s="6">
        <v>74</v>
      </c>
      <c r="C65" s="6" t="s">
        <v>213</v>
      </c>
      <c r="D65" s="6">
        <v>1186</v>
      </c>
      <c r="E65" s="6">
        <v>1165</v>
      </c>
      <c r="F65" s="6">
        <v>1092</v>
      </c>
      <c r="G65" s="6">
        <v>1009</v>
      </c>
      <c r="H65" s="6">
        <v>1069</v>
      </c>
      <c r="I65" s="6">
        <v>1036</v>
      </c>
      <c r="J65" s="6">
        <v>942</v>
      </c>
      <c r="K65" s="6">
        <v>866</v>
      </c>
      <c r="L65" s="6">
        <f t="shared" si="2"/>
        <v>-23</v>
      </c>
      <c r="M65" s="6">
        <f t="shared" si="3"/>
        <v>-143</v>
      </c>
    </row>
    <row r="66" spans="1:13" x14ac:dyDescent="0.3">
      <c r="A66" s="6" t="s">
        <v>108</v>
      </c>
      <c r="B66" s="6">
        <v>81</v>
      </c>
      <c r="C66" s="6" t="s">
        <v>113</v>
      </c>
      <c r="D66" s="6">
        <v>2175</v>
      </c>
      <c r="E66" s="6">
        <v>2142</v>
      </c>
      <c r="F66" s="6">
        <v>2031</v>
      </c>
      <c r="G66" s="6">
        <v>1885</v>
      </c>
      <c r="H66" s="6">
        <v>1973</v>
      </c>
      <c r="I66" s="6">
        <v>1912</v>
      </c>
      <c r="J66" s="6">
        <v>1767</v>
      </c>
      <c r="K66" s="6">
        <v>1648</v>
      </c>
      <c r="L66" s="6">
        <f t="shared" si="2"/>
        <v>-58</v>
      </c>
      <c r="M66" s="6">
        <f t="shared" si="3"/>
        <v>-237</v>
      </c>
    </row>
    <row r="67" spans="1:13" x14ac:dyDescent="0.3">
      <c r="A67" s="6" t="s">
        <v>108</v>
      </c>
      <c r="B67" s="6">
        <v>82</v>
      </c>
      <c r="C67" s="6" t="s">
        <v>114</v>
      </c>
      <c r="D67" s="6">
        <v>1512</v>
      </c>
      <c r="E67" s="6">
        <v>1489</v>
      </c>
      <c r="F67" s="6">
        <v>1406</v>
      </c>
      <c r="G67" s="6">
        <v>1303</v>
      </c>
      <c r="H67" s="6">
        <v>1375</v>
      </c>
      <c r="I67" s="6">
        <v>1321</v>
      </c>
      <c r="J67" s="6">
        <v>1234</v>
      </c>
      <c r="K67" s="6">
        <v>1151</v>
      </c>
      <c r="L67" s="6">
        <f t="shared" si="2"/>
        <v>-31</v>
      </c>
      <c r="M67" s="6">
        <f t="shared" si="3"/>
        <v>-152</v>
      </c>
    </row>
    <row r="68" spans="1:13" x14ac:dyDescent="0.3">
      <c r="A68" s="6" t="s">
        <v>108</v>
      </c>
      <c r="B68" s="6">
        <v>83</v>
      </c>
      <c r="C68" s="6" t="s">
        <v>115</v>
      </c>
      <c r="D68" s="6">
        <v>1456</v>
      </c>
      <c r="E68" s="6">
        <v>1435</v>
      </c>
      <c r="F68" s="6">
        <v>1366</v>
      </c>
      <c r="G68" s="6">
        <v>1275</v>
      </c>
      <c r="H68" s="6">
        <v>1269</v>
      </c>
      <c r="I68" s="6">
        <v>1221</v>
      </c>
      <c r="J68" s="6">
        <v>1136</v>
      </c>
      <c r="K68" s="6">
        <v>1057</v>
      </c>
      <c r="L68" s="6">
        <f t="shared" ref="L68:L99" si="4">H68-F68</f>
        <v>-97</v>
      </c>
      <c r="M68" s="6">
        <f t="shared" ref="M68:M99" si="5">K68-G68</f>
        <v>-218</v>
      </c>
    </row>
    <row r="69" spans="1:13" x14ac:dyDescent="0.3">
      <c r="A69" s="6" t="s">
        <v>49</v>
      </c>
      <c r="B69" s="6">
        <v>84</v>
      </c>
      <c r="C69" s="6" t="s">
        <v>116</v>
      </c>
      <c r="D69" s="6">
        <v>1080</v>
      </c>
      <c r="E69" s="6">
        <v>1063</v>
      </c>
      <c r="F69" s="6">
        <v>1020</v>
      </c>
      <c r="G69" s="6">
        <v>957</v>
      </c>
      <c r="H69" s="6">
        <v>1005</v>
      </c>
      <c r="I69" s="6">
        <v>989</v>
      </c>
      <c r="J69" s="6">
        <v>909</v>
      </c>
      <c r="K69" s="6">
        <v>844</v>
      </c>
      <c r="L69" s="6">
        <f t="shared" si="4"/>
        <v>-15</v>
      </c>
      <c r="M69" s="6">
        <f t="shared" si="5"/>
        <v>-113</v>
      </c>
    </row>
    <row r="70" spans="1:13" x14ac:dyDescent="0.3">
      <c r="A70" s="6" t="s">
        <v>49</v>
      </c>
      <c r="B70" s="6">
        <v>85</v>
      </c>
      <c r="C70" s="6" t="s">
        <v>117</v>
      </c>
      <c r="D70" s="6">
        <v>1055</v>
      </c>
      <c r="E70" s="6">
        <v>1038</v>
      </c>
      <c r="F70" s="6">
        <v>995</v>
      </c>
      <c r="G70" s="6">
        <v>928</v>
      </c>
      <c r="H70" s="6">
        <v>1015</v>
      </c>
      <c r="I70" s="6">
        <v>996</v>
      </c>
      <c r="J70" s="6">
        <v>913</v>
      </c>
      <c r="K70" s="6">
        <v>845</v>
      </c>
      <c r="L70" s="6">
        <f t="shared" si="4"/>
        <v>20</v>
      </c>
      <c r="M70" s="6">
        <f t="shared" si="5"/>
        <v>-83</v>
      </c>
    </row>
    <row r="71" spans="1:13" x14ac:dyDescent="0.3">
      <c r="A71" s="6" t="s">
        <v>49</v>
      </c>
      <c r="B71" s="6">
        <v>86</v>
      </c>
      <c r="C71" s="6" t="s">
        <v>118</v>
      </c>
      <c r="D71" s="6">
        <v>1231</v>
      </c>
      <c r="E71" s="6">
        <v>1211</v>
      </c>
      <c r="F71" s="6">
        <v>1164</v>
      </c>
      <c r="G71" s="6">
        <v>1087</v>
      </c>
      <c r="H71" s="6">
        <v>1236</v>
      </c>
      <c r="I71" s="6">
        <v>1215</v>
      </c>
      <c r="J71" s="6">
        <v>1112</v>
      </c>
      <c r="K71" s="6">
        <v>1031</v>
      </c>
      <c r="L71" s="6">
        <f t="shared" si="4"/>
        <v>72</v>
      </c>
      <c r="M71" s="6">
        <f t="shared" si="5"/>
        <v>-56</v>
      </c>
    </row>
    <row r="72" spans="1:13" x14ac:dyDescent="0.3">
      <c r="A72" s="6" t="s">
        <v>49</v>
      </c>
      <c r="B72" s="6">
        <v>87</v>
      </c>
      <c r="C72" s="6" t="s">
        <v>119</v>
      </c>
      <c r="D72" s="6">
        <v>1283</v>
      </c>
      <c r="E72" s="6">
        <v>1264</v>
      </c>
      <c r="F72" s="6">
        <v>1218</v>
      </c>
      <c r="G72" s="6">
        <v>1140</v>
      </c>
      <c r="H72" s="6">
        <v>1272</v>
      </c>
      <c r="I72" s="6">
        <v>1251</v>
      </c>
      <c r="J72" s="6">
        <v>1147</v>
      </c>
      <c r="K72" s="6">
        <v>1064</v>
      </c>
      <c r="L72" s="6">
        <f t="shared" si="4"/>
        <v>54</v>
      </c>
      <c r="M72" s="6">
        <f t="shared" si="5"/>
        <v>-76</v>
      </c>
    </row>
    <row r="73" spans="1:13" x14ac:dyDescent="0.3">
      <c r="A73" s="6" t="s">
        <v>49</v>
      </c>
      <c r="B73" s="6">
        <v>88</v>
      </c>
      <c r="C73" s="6" t="s">
        <v>120</v>
      </c>
      <c r="D73" s="6">
        <v>1245</v>
      </c>
      <c r="E73" s="6">
        <v>1227</v>
      </c>
      <c r="F73" s="6">
        <v>1187</v>
      </c>
      <c r="G73" s="6">
        <v>1106</v>
      </c>
      <c r="H73" s="6">
        <v>1152</v>
      </c>
      <c r="I73" s="6">
        <v>1133</v>
      </c>
      <c r="J73" s="6">
        <v>1023</v>
      </c>
      <c r="K73" s="6">
        <v>940</v>
      </c>
      <c r="L73" s="6">
        <f t="shared" si="4"/>
        <v>-35</v>
      </c>
      <c r="M73" s="6">
        <f t="shared" si="5"/>
        <v>-166</v>
      </c>
    </row>
    <row r="74" spans="1:13" x14ac:dyDescent="0.3">
      <c r="A74" s="6" t="s">
        <v>49</v>
      </c>
      <c r="B74" s="6">
        <v>89</v>
      </c>
      <c r="C74" s="6" t="s">
        <v>121</v>
      </c>
      <c r="D74" s="6">
        <v>1141</v>
      </c>
      <c r="E74" s="6">
        <v>1123</v>
      </c>
      <c r="F74" s="6">
        <v>1078</v>
      </c>
      <c r="G74" s="6">
        <v>1014</v>
      </c>
      <c r="H74" s="6">
        <v>995</v>
      </c>
      <c r="I74" s="6">
        <v>961</v>
      </c>
      <c r="J74" s="6">
        <v>898</v>
      </c>
      <c r="K74" s="6">
        <v>837</v>
      </c>
      <c r="L74" s="6">
        <f t="shared" si="4"/>
        <v>-83</v>
      </c>
      <c r="M74" s="6">
        <f t="shared" si="5"/>
        <v>-177</v>
      </c>
    </row>
    <row r="75" spans="1:13" x14ac:dyDescent="0.3">
      <c r="A75" s="6" t="s">
        <v>49</v>
      </c>
      <c r="B75" s="6">
        <v>90</v>
      </c>
      <c r="C75" s="6" t="s">
        <v>122</v>
      </c>
      <c r="D75" s="6">
        <v>1138</v>
      </c>
      <c r="E75" s="6">
        <v>1128</v>
      </c>
      <c r="F75" s="6">
        <v>1085</v>
      </c>
      <c r="G75" s="6">
        <v>1020</v>
      </c>
      <c r="H75" s="6">
        <v>1031</v>
      </c>
      <c r="I75" s="6">
        <v>1002</v>
      </c>
      <c r="J75" s="6">
        <v>931</v>
      </c>
      <c r="K75" s="6">
        <v>868</v>
      </c>
      <c r="L75" s="6">
        <f t="shared" si="4"/>
        <v>-54</v>
      </c>
      <c r="M75" s="6">
        <f t="shared" si="5"/>
        <v>-152</v>
      </c>
    </row>
    <row r="76" spans="1:13" x14ac:dyDescent="0.3">
      <c r="A76" s="6" t="s">
        <v>49</v>
      </c>
      <c r="B76" s="6">
        <v>91</v>
      </c>
      <c r="C76" s="6" t="s">
        <v>123</v>
      </c>
      <c r="D76" s="6">
        <v>1393</v>
      </c>
      <c r="E76" s="6">
        <v>1377</v>
      </c>
      <c r="F76" s="6">
        <v>1346</v>
      </c>
      <c r="G76" s="6">
        <v>1264</v>
      </c>
      <c r="H76" s="6">
        <v>1351</v>
      </c>
      <c r="I76" s="6">
        <v>1293</v>
      </c>
      <c r="J76" s="6">
        <v>1231</v>
      </c>
      <c r="K76" s="6">
        <v>1158</v>
      </c>
      <c r="L76" s="6">
        <f t="shared" si="4"/>
        <v>5</v>
      </c>
      <c r="M76" s="6">
        <f t="shared" si="5"/>
        <v>-106</v>
      </c>
    </row>
    <row r="77" spans="1:13" x14ac:dyDescent="0.3">
      <c r="A77" s="6" t="s">
        <v>49</v>
      </c>
      <c r="B77" s="6">
        <v>92</v>
      </c>
      <c r="C77" s="6" t="s">
        <v>124</v>
      </c>
      <c r="D77" s="6">
        <v>1255</v>
      </c>
      <c r="E77" s="6">
        <v>1238</v>
      </c>
      <c r="F77" s="6">
        <v>1195</v>
      </c>
      <c r="G77" s="6">
        <v>1116</v>
      </c>
      <c r="H77" s="6">
        <v>1189</v>
      </c>
      <c r="I77" s="6">
        <v>1144</v>
      </c>
      <c r="J77" s="6">
        <v>1067</v>
      </c>
      <c r="K77" s="6">
        <v>995</v>
      </c>
      <c r="L77" s="6">
        <f t="shared" si="4"/>
        <v>-6</v>
      </c>
      <c r="M77" s="6">
        <f t="shared" si="5"/>
        <v>-121</v>
      </c>
    </row>
    <row r="78" spans="1:13" x14ac:dyDescent="0.3">
      <c r="A78" s="6" t="s">
        <v>49</v>
      </c>
      <c r="B78" s="6">
        <v>94</v>
      </c>
      <c r="C78" s="6" t="s">
        <v>125</v>
      </c>
      <c r="D78" s="6">
        <v>1474</v>
      </c>
      <c r="E78" s="6">
        <v>1452</v>
      </c>
      <c r="F78" s="6">
        <v>1386</v>
      </c>
      <c r="G78" s="6">
        <v>1280</v>
      </c>
      <c r="H78" s="6">
        <v>1362</v>
      </c>
      <c r="I78" s="6">
        <v>1321</v>
      </c>
      <c r="J78" s="6">
        <v>1217</v>
      </c>
      <c r="K78" s="6">
        <v>1131</v>
      </c>
      <c r="L78" s="6">
        <f t="shared" si="4"/>
        <v>-24</v>
      </c>
      <c r="M78" s="6">
        <f t="shared" si="5"/>
        <v>-149</v>
      </c>
    </row>
    <row r="79" spans="1:13" x14ac:dyDescent="0.3">
      <c r="A79" s="6" t="s">
        <v>49</v>
      </c>
      <c r="B79" s="6">
        <v>95</v>
      </c>
      <c r="C79" s="6" t="s">
        <v>126</v>
      </c>
      <c r="D79" s="6">
        <v>1538</v>
      </c>
      <c r="E79" s="6">
        <v>1516</v>
      </c>
      <c r="F79" s="6">
        <v>1435</v>
      </c>
      <c r="G79" s="6">
        <v>1332</v>
      </c>
      <c r="H79" s="6">
        <v>1302</v>
      </c>
      <c r="I79" s="6">
        <v>1257</v>
      </c>
      <c r="J79" s="6">
        <v>1161</v>
      </c>
      <c r="K79" s="6">
        <v>1077</v>
      </c>
      <c r="L79" s="6">
        <f t="shared" si="4"/>
        <v>-133</v>
      </c>
      <c r="M79" s="6">
        <f t="shared" si="5"/>
        <v>-255</v>
      </c>
    </row>
    <row r="80" spans="1:13" x14ac:dyDescent="0.3">
      <c r="A80" s="6" t="s">
        <v>127</v>
      </c>
      <c r="B80" s="6">
        <v>96</v>
      </c>
      <c r="C80" s="6" t="s">
        <v>128</v>
      </c>
      <c r="D80" s="6">
        <v>1149</v>
      </c>
      <c r="E80" s="6">
        <v>1133</v>
      </c>
      <c r="F80" s="6">
        <v>1097</v>
      </c>
      <c r="G80" s="6">
        <v>1025</v>
      </c>
      <c r="H80" s="6">
        <v>1053</v>
      </c>
      <c r="I80" s="6">
        <v>1038</v>
      </c>
      <c r="J80" s="6">
        <v>934</v>
      </c>
      <c r="K80" s="6">
        <v>858</v>
      </c>
      <c r="L80" s="6">
        <f t="shared" si="4"/>
        <v>-44</v>
      </c>
      <c r="M80" s="6">
        <f t="shared" si="5"/>
        <v>-167</v>
      </c>
    </row>
    <row r="81" spans="1:13" x14ac:dyDescent="0.3">
      <c r="A81" s="6" t="s">
        <v>127</v>
      </c>
      <c r="B81" s="6">
        <v>97</v>
      </c>
      <c r="C81" s="6" t="s">
        <v>129</v>
      </c>
      <c r="D81" s="6">
        <v>1278</v>
      </c>
      <c r="E81" s="6">
        <v>1260</v>
      </c>
      <c r="F81" s="6">
        <v>1219</v>
      </c>
      <c r="G81" s="6">
        <v>1135</v>
      </c>
      <c r="H81" s="6">
        <v>1224</v>
      </c>
      <c r="I81" s="6">
        <v>1206</v>
      </c>
      <c r="J81" s="6">
        <v>1083</v>
      </c>
      <c r="K81" s="6">
        <v>994</v>
      </c>
      <c r="L81" s="6">
        <f t="shared" si="4"/>
        <v>5</v>
      </c>
      <c r="M81" s="6">
        <f t="shared" si="5"/>
        <v>-141</v>
      </c>
    </row>
    <row r="82" spans="1:13" x14ac:dyDescent="0.3">
      <c r="A82" s="6" t="s">
        <v>127</v>
      </c>
      <c r="B82" s="6">
        <v>98</v>
      </c>
      <c r="C82" s="6" t="s">
        <v>130</v>
      </c>
      <c r="D82" s="6">
        <v>1543</v>
      </c>
      <c r="E82" s="6">
        <v>1524</v>
      </c>
      <c r="F82" s="6">
        <v>1491</v>
      </c>
      <c r="G82" s="6">
        <v>1417</v>
      </c>
      <c r="H82" s="6">
        <v>1454</v>
      </c>
      <c r="I82" s="6">
        <v>1435</v>
      </c>
      <c r="J82" s="6">
        <v>1305</v>
      </c>
      <c r="K82" s="6">
        <v>1214</v>
      </c>
      <c r="L82" s="6">
        <f t="shared" si="4"/>
        <v>-37</v>
      </c>
      <c r="M82" s="6">
        <f t="shared" si="5"/>
        <v>-203</v>
      </c>
    </row>
    <row r="83" spans="1:13" x14ac:dyDescent="0.3">
      <c r="A83" s="6" t="s">
        <v>127</v>
      </c>
      <c r="B83" s="6">
        <v>99</v>
      </c>
      <c r="C83" s="6" t="s">
        <v>131</v>
      </c>
      <c r="D83" s="6">
        <v>1483</v>
      </c>
      <c r="E83" s="6">
        <v>1460</v>
      </c>
      <c r="F83" s="6">
        <v>1452</v>
      </c>
      <c r="G83" s="6">
        <v>1386</v>
      </c>
      <c r="H83" s="6">
        <v>1338</v>
      </c>
      <c r="I83" s="6">
        <v>1314</v>
      </c>
      <c r="J83" s="6">
        <v>1185</v>
      </c>
      <c r="K83" s="6">
        <v>1092</v>
      </c>
      <c r="L83" s="6">
        <f t="shared" si="4"/>
        <v>-114</v>
      </c>
      <c r="M83" s="6">
        <f t="shared" si="5"/>
        <v>-294</v>
      </c>
    </row>
    <row r="84" spans="1:13" x14ac:dyDescent="0.3">
      <c r="A84" s="6" t="s">
        <v>127</v>
      </c>
      <c r="B84" s="6">
        <v>100</v>
      </c>
      <c r="C84" s="6" t="s">
        <v>214</v>
      </c>
      <c r="D84" s="6">
        <v>878</v>
      </c>
      <c r="E84" s="6">
        <v>864</v>
      </c>
      <c r="F84" s="6">
        <v>852</v>
      </c>
      <c r="G84" s="6">
        <v>794</v>
      </c>
      <c r="H84" s="6">
        <v>737</v>
      </c>
      <c r="I84" s="6">
        <v>729</v>
      </c>
      <c r="J84" s="6">
        <v>634</v>
      </c>
      <c r="K84" s="6">
        <v>567</v>
      </c>
      <c r="L84" s="6">
        <f t="shared" si="4"/>
        <v>-115</v>
      </c>
      <c r="M84" s="6">
        <f t="shared" si="5"/>
        <v>-227</v>
      </c>
    </row>
    <row r="85" spans="1:13" x14ac:dyDescent="0.3">
      <c r="A85" s="6" t="s">
        <v>127</v>
      </c>
      <c r="B85" s="6">
        <v>100</v>
      </c>
      <c r="C85" s="6" t="s">
        <v>132</v>
      </c>
      <c r="D85" s="6">
        <v>1527</v>
      </c>
      <c r="E85" s="6">
        <v>1505</v>
      </c>
      <c r="F85" s="6">
        <v>1496</v>
      </c>
      <c r="G85" s="6">
        <v>1414</v>
      </c>
      <c r="H85" s="6">
        <v>1642</v>
      </c>
      <c r="I85" s="6">
        <v>1612</v>
      </c>
      <c r="J85" s="6">
        <v>1473</v>
      </c>
      <c r="K85" s="6">
        <v>1367</v>
      </c>
      <c r="L85" s="6">
        <f t="shared" si="4"/>
        <v>146</v>
      </c>
      <c r="M85" s="6">
        <f t="shared" si="5"/>
        <v>-47</v>
      </c>
    </row>
    <row r="86" spans="1:13" x14ac:dyDescent="0.3">
      <c r="A86" s="6" t="s">
        <v>127</v>
      </c>
      <c r="B86" s="6">
        <v>101</v>
      </c>
      <c r="C86" s="6" t="s">
        <v>133</v>
      </c>
      <c r="D86" s="6">
        <v>1153</v>
      </c>
      <c r="E86" s="6">
        <v>1137</v>
      </c>
      <c r="F86" s="6">
        <v>1112</v>
      </c>
      <c r="G86" s="6">
        <v>1043</v>
      </c>
      <c r="H86" s="6">
        <v>1142</v>
      </c>
      <c r="I86" s="6">
        <v>1120</v>
      </c>
      <c r="J86" s="6">
        <v>1026</v>
      </c>
      <c r="K86" s="6">
        <v>950</v>
      </c>
      <c r="L86" s="6">
        <f t="shared" si="4"/>
        <v>30</v>
      </c>
      <c r="M86" s="6">
        <f t="shared" si="5"/>
        <v>-93</v>
      </c>
    </row>
    <row r="87" spans="1:13" x14ac:dyDescent="0.3">
      <c r="A87" s="6" t="s">
        <v>127</v>
      </c>
      <c r="B87" s="6">
        <v>103</v>
      </c>
      <c r="C87" s="6" t="s">
        <v>134</v>
      </c>
      <c r="D87" s="6">
        <v>1346</v>
      </c>
      <c r="E87" s="6">
        <v>1326</v>
      </c>
      <c r="F87" s="6">
        <v>1261</v>
      </c>
      <c r="G87" s="6">
        <v>1176</v>
      </c>
      <c r="H87" s="6">
        <v>1153</v>
      </c>
      <c r="I87" s="6">
        <v>1111</v>
      </c>
      <c r="J87" s="6">
        <v>1027</v>
      </c>
      <c r="K87" s="6">
        <v>951</v>
      </c>
      <c r="L87" s="6">
        <f t="shared" si="4"/>
        <v>-108</v>
      </c>
      <c r="M87" s="6">
        <f t="shared" si="5"/>
        <v>-225</v>
      </c>
    </row>
    <row r="88" spans="1:13" x14ac:dyDescent="0.3">
      <c r="A88" s="6" t="s">
        <v>108</v>
      </c>
      <c r="B88" s="6">
        <v>105</v>
      </c>
      <c r="C88" s="6" t="s">
        <v>135</v>
      </c>
      <c r="D88" s="6">
        <v>1433</v>
      </c>
      <c r="E88" s="6">
        <v>1412</v>
      </c>
      <c r="F88" s="6">
        <v>1333</v>
      </c>
      <c r="G88" s="6">
        <v>1235</v>
      </c>
      <c r="H88" s="6">
        <v>1313</v>
      </c>
      <c r="I88" s="6">
        <v>1259</v>
      </c>
      <c r="J88" s="6">
        <v>1180</v>
      </c>
      <c r="K88" s="6">
        <v>1102</v>
      </c>
      <c r="L88" s="6">
        <f t="shared" si="4"/>
        <v>-20</v>
      </c>
      <c r="M88" s="6">
        <f t="shared" si="5"/>
        <v>-133</v>
      </c>
    </row>
    <row r="89" spans="1:13" x14ac:dyDescent="0.3">
      <c r="A89" s="6" t="s">
        <v>136</v>
      </c>
      <c r="B89" s="6">
        <v>112</v>
      </c>
      <c r="C89" s="6" t="s">
        <v>137</v>
      </c>
      <c r="D89" s="6">
        <v>1258</v>
      </c>
      <c r="E89" s="6">
        <v>1239</v>
      </c>
      <c r="F89" s="6">
        <v>1173</v>
      </c>
      <c r="G89" s="6">
        <v>1069</v>
      </c>
      <c r="H89" s="6">
        <v>1230</v>
      </c>
      <c r="I89" s="6">
        <v>1190</v>
      </c>
      <c r="J89" s="6">
        <v>1089</v>
      </c>
      <c r="K89" s="6">
        <v>1002</v>
      </c>
      <c r="L89" s="6">
        <f t="shared" si="4"/>
        <v>57</v>
      </c>
      <c r="M89" s="6">
        <f t="shared" si="5"/>
        <v>-67</v>
      </c>
    </row>
    <row r="90" spans="1:13" x14ac:dyDescent="0.3">
      <c r="A90" s="6" t="s">
        <v>46</v>
      </c>
      <c r="B90" s="6">
        <v>114</v>
      </c>
      <c r="C90" s="6" t="s">
        <v>138</v>
      </c>
      <c r="D90" s="6">
        <v>1208</v>
      </c>
      <c r="E90" s="6">
        <v>1193</v>
      </c>
      <c r="F90" s="6">
        <v>1152</v>
      </c>
      <c r="G90" s="6">
        <v>1064</v>
      </c>
      <c r="H90" s="6">
        <v>1381</v>
      </c>
      <c r="I90" s="6">
        <v>1337</v>
      </c>
      <c r="J90" s="6">
        <v>1249</v>
      </c>
      <c r="K90" s="6">
        <v>1168</v>
      </c>
      <c r="L90" s="6">
        <f t="shared" si="4"/>
        <v>229</v>
      </c>
      <c r="M90" s="6">
        <f t="shared" si="5"/>
        <v>104</v>
      </c>
    </row>
    <row r="91" spans="1:13" x14ac:dyDescent="0.3">
      <c r="A91" s="6" t="s">
        <v>46</v>
      </c>
      <c r="B91" s="6">
        <v>115</v>
      </c>
      <c r="C91" s="6" t="s">
        <v>139</v>
      </c>
      <c r="D91" s="6">
        <v>1294</v>
      </c>
      <c r="E91" s="6">
        <v>1278</v>
      </c>
      <c r="F91" s="6">
        <v>1249</v>
      </c>
      <c r="G91" s="6">
        <v>1173</v>
      </c>
      <c r="H91" s="6">
        <v>1377</v>
      </c>
      <c r="I91" s="6">
        <v>1346</v>
      </c>
      <c r="J91" s="6">
        <v>1257</v>
      </c>
      <c r="K91" s="6">
        <v>1180</v>
      </c>
      <c r="L91" s="6">
        <f t="shared" si="4"/>
        <v>128</v>
      </c>
      <c r="M91" s="6">
        <f t="shared" si="5"/>
        <v>7</v>
      </c>
    </row>
    <row r="92" spans="1:13" x14ac:dyDescent="0.3">
      <c r="A92" s="6" t="s">
        <v>140</v>
      </c>
      <c r="B92" s="6">
        <v>116</v>
      </c>
      <c r="C92" s="6" t="s">
        <v>141</v>
      </c>
      <c r="D92" s="6">
        <v>1158</v>
      </c>
      <c r="E92" s="6">
        <v>1141</v>
      </c>
      <c r="F92" s="6">
        <v>1116</v>
      </c>
      <c r="G92" s="6">
        <v>1042</v>
      </c>
      <c r="H92" s="6">
        <v>1237</v>
      </c>
      <c r="I92" s="6">
        <v>1218</v>
      </c>
      <c r="J92" s="6">
        <v>1113</v>
      </c>
      <c r="K92" s="6">
        <v>1029</v>
      </c>
      <c r="L92" s="6">
        <f t="shared" si="4"/>
        <v>121</v>
      </c>
      <c r="M92" s="6">
        <f t="shared" si="5"/>
        <v>-13</v>
      </c>
    </row>
    <row r="93" spans="1:13" x14ac:dyDescent="0.3">
      <c r="A93" s="6" t="s">
        <v>140</v>
      </c>
      <c r="B93" s="6">
        <v>117</v>
      </c>
      <c r="C93" s="6" t="s">
        <v>142</v>
      </c>
      <c r="D93" s="6">
        <v>1351</v>
      </c>
      <c r="E93" s="6">
        <v>1334</v>
      </c>
      <c r="F93" s="6">
        <v>1304</v>
      </c>
      <c r="G93" s="6">
        <v>1220</v>
      </c>
      <c r="H93" s="6">
        <v>1485</v>
      </c>
      <c r="I93" s="6">
        <v>1460</v>
      </c>
      <c r="J93" s="6">
        <v>1334</v>
      </c>
      <c r="K93" s="6">
        <v>1231</v>
      </c>
      <c r="L93" s="6">
        <f t="shared" si="4"/>
        <v>181</v>
      </c>
      <c r="M93" s="6">
        <f t="shared" si="5"/>
        <v>11</v>
      </c>
    </row>
    <row r="94" spans="1:13" x14ac:dyDescent="0.3">
      <c r="A94" s="6" t="s">
        <v>46</v>
      </c>
      <c r="B94" s="6">
        <v>118</v>
      </c>
      <c r="C94" s="6" t="s">
        <v>143</v>
      </c>
      <c r="D94" s="6">
        <v>1024</v>
      </c>
      <c r="E94" s="6">
        <v>1011</v>
      </c>
      <c r="F94" s="6">
        <v>980</v>
      </c>
      <c r="G94" s="6">
        <v>908</v>
      </c>
      <c r="H94" s="6">
        <v>1032</v>
      </c>
      <c r="I94" s="6">
        <v>1000</v>
      </c>
      <c r="J94" s="6">
        <v>920</v>
      </c>
      <c r="K94" s="6">
        <v>848</v>
      </c>
      <c r="L94" s="6">
        <f t="shared" si="4"/>
        <v>52</v>
      </c>
      <c r="M94" s="6">
        <f t="shared" si="5"/>
        <v>-60</v>
      </c>
    </row>
    <row r="95" spans="1:13" x14ac:dyDescent="0.3">
      <c r="A95" s="6" t="s">
        <v>140</v>
      </c>
      <c r="B95" s="6">
        <v>121</v>
      </c>
      <c r="C95" s="6" t="s">
        <v>215</v>
      </c>
      <c r="D95" s="6">
        <v>1206</v>
      </c>
      <c r="E95" s="6">
        <v>1191</v>
      </c>
      <c r="F95" s="6">
        <v>1150</v>
      </c>
      <c r="G95" s="6">
        <v>1067</v>
      </c>
      <c r="H95" s="6">
        <v>1319</v>
      </c>
      <c r="I95" s="6">
        <v>1276</v>
      </c>
      <c r="J95" s="6">
        <v>1194</v>
      </c>
      <c r="K95" s="6">
        <v>1113</v>
      </c>
      <c r="L95" s="6">
        <f t="shared" si="4"/>
        <v>169</v>
      </c>
      <c r="M95" s="6">
        <f t="shared" si="5"/>
        <v>46</v>
      </c>
    </row>
    <row r="96" spans="1:13" x14ac:dyDescent="0.3">
      <c r="A96" s="6" t="s">
        <v>46</v>
      </c>
      <c r="B96" s="6">
        <v>122</v>
      </c>
      <c r="C96" s="6" t="s">
        <v>144</v>
      </c>
      <c r="D96" s="6">
        <v>905</v>
      </c>
      <c r="E96" s="6">
        <v>895</v>
      </c>
      <c r="F96" s="6">
        <v>868</v>
      </c>
      <c r="G96" s="6">
        <v>796</v>
      </c>
      <c r="H96" s="6">
        <v>864</v>
      </c>
      <c r="I96" s="6">
        <v>843</v>
      </c>
      <c r="J96" s="6">
        <v>753</v>
      </c>
      <c r="K96" s="6">
        <v>676</v>
      </c>
      <c r="L96" s="6">
        <f t="shared" si="4"/>
        <v>-4</v>
      </c>
      <c r="M96" s="6">
        <f t="shared" si="5"/>
        <v>-120</v>
      </c>
    </row>
    <row r="97" spans="1:13" x14ac:dyDescent="0.3">
      <c r="A97" s="6" t="s">
        <v>140</v>
      </c>
      <c r="B97" s="6">
        <v>123</v>
      </c>
      <c r="C97" s="6" t="s">
        <v>145</v>
      </c>
      <c r="D97" s="6">
        <v>1081</v>
      </c>
      <c r="E97" s="6">
        <v>1069</v>
      </c>
      <c r="F97" s="6">
        <v>1047</v>
      </c>
      <c r="G97" s="6">
        <v>975</v>
      </c>
      <c r="H97" s="6">
        <v>1242</v>
      </c>
      <c r="I97" s="6">
        <v>1230</v>
      </c>
      <c r="J97" s="6">
        <v>1108</v>
      </c>
      <c r="K97" s="6">
        <v>1014</v>
      </c>
      <c r="L97" s="6">
        <f t="shared" si="4"/>
        <v>195</v>
      </c>
      <c r="M97" s="6">
        <f t="shared" si="5"/>
        <v>39</v>
      </c>
    </row>
    <row r="98" spans="1:13" x14ac:dyDescent="0.3">
      <c r="A98" s="6" t="s">
        <v>216</v>
      </c>
      <c r="B98" s="6">
        <v>124</v>
      </c>
      <c r="C98" s="6" t="s">
        <v>217</v>
      </c>
      <c r="D98" s="6">
        <v>1207</v>
      </c>
      <c r="E98" s="6">
        <v>1199</v>
      </c>
      <c r="F98" s="6">
        <v>1168</v>
      </c>
      <c r="G98" s="6">
        <v>1085</v>
      </c>
      <c r="H98" s="6">
        <v>1237</v>
      </c>
      <c r="I98" s="6">
        <v>1199</v>
      </c>
      <c r="J98" s="6">
        <v>1098</v>
      </c>
      <c r="K98" s="6">
        <v>1007</v>
      </c>
      <c r="L98" s="6">
        <f t="shared" si="4"/>
        <v>69</v>
      </c>
      <c r="M98" s="6">
        <f t="shared" si="5"/>
        <v>-78</v>
      </c>
    </row>
    <row r="99" spans="1:13" x14ac:dyDescent="0.3">
      <c r="A99" s="6" t="s">
        <v>140</v>
      </c>
      <c r="B99" s="6">
        <v>125</v>
      </c>
      <c r="C99" s="15" t="s">
        <v>218</v>
      </c>
      <c r="D99" s="6"/>
      <c r="E99" s="6"/>
      <c r="F99" s="6"/>
      <c r="G99" s="6"/>
      <c r="H99" s="6">
        <v>1370</v>
      </c>
      <c r="I99" s="6">
        <v>1298</v>
      </c>
      <c r="J99" s="6">
        <v>1225</v>
      </c>
      <c r="K99" s="6">
        <v>1127</v>
      </c>
      <c r="L99" s="15">
        <f t="shared" si="4"/>
        <v>1370</v>
      </c>
      <c r="M99" s="15">
        <f t="shared" si="5"/>
        <v>1127</v>
      </c>
    </row>
    <row r="100" spans="1:13" x14ac:dyDescent="0.3">
      <c r="A100" s="6" t="s">
        <v>140</v>
      </c>
      <c r="B100" s="6">
        <v>126</v>
      </c>
      <c r="C100" s="15" t="s">
        <v>219</v>
      </c>
      <c r="D100" s="6"/>
      <c r="E100" s="6"/>
      <c r="F100" s="6"/>
      <c r="G100" s="6"/>
      <c r="H100" s="6">
        <v>1291</v>
      </c>
      <c r="I100" s="6">
        <v>1243</v>
      </c>
      <c r="J100" s="6">
        <v>1163</v>
      </c>
      <c r="K100" s="6">
        <v>1075</v>
      </c>
      <c r="L100" s="15">
        <f t="shared" ref="L100:L133" si="6">H100-F100</f>
        <v>1291</v>
      </c>
      <c r="M100" s="15">
        <f t="shared" ref="M100:M133" si="7">K100-G100</f>
        <v>1075</v>
      </c>
    </row>
    <row r="101" spans="1:13" x14ac:dyDescent="0.3">
      <c r="A101" s="6" t="s">
        <v>136</v>
      </c>
      <c r="B101" s="6">
        <v>128</v>
      </c>
      <c r="C101" s="6" t="s">
        <v>146</v>
      </c>
      <c r="D101" s="6">
        <v>1865</v>
      </c>
      <c r="E101" s="6">
        <v>1843</v>
      </c>
      <c r="F101" s="6">
        <v>1772</v>
      </c>
      <c r="G101" s="6">
        <v>1619</v>
      </c>
      <c r="H101" s="6">
        <v>2298</v>
      </c>
      <c r="I101" s="6">
        <v>2253</v>
      </c>
      <c r="J101" s="6">
        <v>2032</v>
      </c>
      <c r="K101" s="6">
        <v>1857</v>
      </c>
      <c r="L101" s="6">
        <f t="shared" si="6"/>
        <v>526</v>
      </c>
      <c r="M101" s="6">
        <f t="shared" si="7"/>
        <v>238</v>
      </c>
    </row>
    <row r="102" spans="1:13" x14ac:dyDescent="0.3">
      <c r="A102" s="6" t="s">
        <v>136</v>
      </c>
      <c r="B102" s="6">
        <v>129</v>
      </c>
      <c r="C102" s="6" t="s">
        <v>147</v>
      </c>
      <c r="D102" s="6">
        <v>2155</v>
      </c>
      <c r="E102" s="6">
        <v>2131</v>
      </c>
      <c r="F102" s="6">
        <v>2035</v>
      </c>
      <c r="G102" s="6">
        <v>1831</v>
      </c>
      <c r="H102" s="6">
        <v>2368</v>
      </c>
      <c r="I102" s="6">
        <v>2332</v>
      </c>
      <c r="J102" s="6">
        <v>2100</v>
      </c>
      <c r="K102" s="6">
        <v>1935</v>
      </c>
      <c r="L102" s="6">
        <f t="shared" si="6"/>
        <v>333</v>
      </c>
      <c r="M102" s="6">
        <f t="shared" si="7"/>
        <v>104</v>
      </c>
    </row>
    <row r="103" spans="1:13" x14ac:dyDescent="0.3">
      <c r="A103" s="6" t="s">
        <v>136</v>
      </c>
      <c r="B103" s="6">
        <v>130</v>
      </c>
      <c r="C103" s="6" t="s">
        <v>148</v>
      </c>
      <c r="D103" s="6">
        <v>1508</v>
      </c>
      <c r="E103" s="6">
        <v>1487</v>
      </c>
      <c r="F103" s="6">
        <v>1403</v>
      </c>
      <c r="G103" s="6">
        <v>1266</v>
      </c>
      <c r="H103" s="6">
        <v>1340</v>
      </c>
      <c r="I103" s="6">
        <v>1303</v>
      </c>
      <c r="J103" s="6">
        <v>1180</v>
      </c>
      <c r="K103" s="6">
        <v>1085</v>
      </c>
      <c r="L103" s="6">
        <f t="shared" si="6"/>
        <v>-63</v>
      </c>
      <c r="M103" s="6">
        <f t="shared" si="7"/>
        <v>-181</v>
      </c>
    </row>
    <row r="104" spans="1:13" x14ac:dyDescent="0.3">
      <c r="A104" s="6" t="s">
        <v>136</v>
      </c>
      <c r="B104" s="6">
        <v>131</v>
      </c>
      <c r="C104" s="6" t="s">
        <v>149</v>
      </c>
      <c r="D104" s="6">
        <v>1651</v>
      </c>
      <c r="E104" s="6">
        <v>1629</v>
      </c>
      <c r="F104" s="6">
        <v>1533</v>
      </c>
      <c r="G104" s="6">
        <v>1372</v>
      </c>
      <c r="H104" s="6">
        <v>1542</v>
      </c>
      <c r="I104" s="6">
        <v>1523</v>
      </c>
      <c r="J104" s="6">
        <v>1347</v>
      </c>
      <c r="K104" s="6">
        <v>1226</v>
      </c>
      <c r="L104" s="6">
        <f t="shared" si="6"/>
        <v>9</v>
      </c>
      <c r="M104" s="6">
        <f t="shared" si="7"/>
        <v>-146</v>
      </c>
    </row>
    <row r="105" spans="1:13" x14ac:dyDescent="0.3">
      <c r="A105" s="6" t="s">
        <v>136</v>
      </c>
      <c r="B105" s="6">
        <v>132</v>
      </c>
      <c r="C105" s="6" t="s">
        <v>150</v>
      </c>
      <c r="D105" s="6">
        <v>1554</v>
      </c>
      <c r="E105" s="6">
        <v>1533</v>
      </c>
      <c r="F105" s="6">
        <v>1442</v>
      </c>
      <c r="G105" s="6">
        <v>1289</v>
      </c>
      <c r="H105" s="6">
        <v>1346</v>
      </c>
      <c r="I105" s="6">
        <v>1324</v>
      </c>
      <c r="J105" s="6">
        <v>1173</v>
      </c>
      <c r="K105" s="6">
        <v>1069</v>
      </c>
      <c r="L105" s="6">
        <f t="shared" si="6"/>
        <v>-96</v>
      </c>
      <c r="M105" s="6">
        <f t="shared" si="7"/>
        <v>-220</v>
      </c>
    </row>
    <row r="106" spans="1:13" x14ac:dyDescent="0.3">
      <c r="A106" s="6" t="s">
        <v>136</v>
      </c>
      <c r="B106" s="6">
        <v>133</v>
      </c>
      <c r="C106" s="6" t="s">
        <v>151</v>
      </c>
      <c r="D106" s="6">
        <v>1518</v>
      </c>
      <c r="E106" s="6">
        <v>1497</v>
      </c>
      <c r="F106" s="6">
        <v>1409</v>
      </c>
      <c r="G106" s="6">
        <v>1220</v>
      </c>
      <c r="H106" s="6">
        <v>1342</v>
      </c>
      <c r="I106" s="6">
        <v>1338</v>
      </c>
      <c r="J106" s="6">
        <v>1164</v>
      </c>
      <c r="K106" s="6">
        <v>1054</v>
      </c>
      <c r="L106" s="6">
        <f t="shared" si="6"/>
        <v>-67</v>
      </c>
      <c r="M106" s="6">
        <f t="shared" si="7"/>
        <v>-166</v>
      </c>
    </row>
    <row r="107" spans="1:13" x14ac:dyDescent="0.3">
      <c r="A107" s="6" t="s">
        <v>136</v>
      </c>
      <c r="B107" s="6">
        <v>134</v>
      </c>
      <c r="C107" s="6" t="s">
        <v>152</v>
      </c>
      <c r="D107" s="6">
        <v>1321</v>
      </c>
      <c r="E107" s="6">
        <v>1303</v>
      </c>
      <c r="F107" s="6">
        <v>1234</v>
      </c>
      <c r="G107" s="6">
        <v>1104</v>
      </c>
      <c r="H107" s="6">
        <v>1301</v>
      </c>
      <c r="I107" s="6">
        <v>1291</v>
      </c>
      <c r="J107" s="6">
        <v>1130</v>
      </c>
      <c r="K107" s="6">
        <v>1021</v>
      </c>
      <c r="L107" s="6">
        <f t="shared" si="6"/>
        <v>67</v>
      </c>
      <c r="M107" s="6">
        <f t="shared" si="7"/>
        <v>-83</v>
      </c>
    </row>
    <row r="108" spans="1:13" x14ac:dyDescent="0.3">
      <c r="A108" s="6" t="s">
        <v>136</v>
      </c>
      <c r="B108" s="6">
        <v>135</v>
      </c>
      <c r="C108" s="6" t="s">
        <v>153</v>
      </c>
      <c r="D108" s="6">
        <v>1606</v>
      </c>
      <c r="E108" s="6">
        <v>1585</v>
      </c>
      <c r="F108" s="6">
        <v>1492</v>
      </c>
      <c r="G108" s="6">
        <v>1318</v>
      </c>
      <c r="H108" s="6">
        <v>1524</v>
      </c>
      <c r="I108" s="6">
        <v>1526</v>
      </c>
      <c r="J108" s="6">
        <v>1320</v>
      </c>
      <c r="K108" s="6">
        <v>1193</v>
      </c>
      <c r="L108" s="6">
        <f t="shared" si="6"/>
        <v>32</v>
      </c>
      <c r="M108" s="6">
        <f t="shared" si="7"/>
        <v>-125</v>
      </c>
    </row>
    <row r="109" spans="1:13" x14ac:dyDescent="0.3">
      <c r="A109" s="6" t="s">
        <v>136</v>
      </c>
      <c r="B109" s="6">
        <v>136</v>
      </c>
      <c r="C109" s="6" t="s">
        <v>154</v>
      </c>
      <c r="D109" s="6">
        <v>1379</v>
      </c>
      <c r="E109" s="6">
        <v>1357</v>
      </c>
      <c r="F109" s="6">
        <v>1275</v>
      </c>
      <c r="G109" s="6">
        <v>1133</v>
      </c>
      <c r="H109" s="6">
        <v>1309</v>
      </c>
      <c r="I109" s="6">
        <v>1308</v>
      </c>
      <c r="J109" s="6">
        <v>1116</v>
      </c>
      <c r="K109" s="6">
        <v>994</v>
      </c>
      <c r="L109" s="6">
        <f t="shared" si="6"/>
        <v>34</v>
      </c>
      <c r="M109" s="6">
        <f t="shared" si="7"/>
        <v>-139</v>
      </c>
    </row>
    <row r="110" spans="1:13" x14ac:dyDescent="0.3">
      <c r="A110" s="6" t="s">
        <v>136</v>
      </c>
      <c r="B110" s="6">
        <v>137</v>
      </c>
      <c r="C110" s="6" t="s">
        <v>155</v>
      </c>
      <c r="D110" s="6">
        <v>1271</v>
      </c>
      <c r="E110" s="6">
        <v>1249</v>
      </c>
      <c r="F110" s="6">
        <v>1168</v>
      </c>
      <c r="G110" s="6">
        <v>1032</v>
      </c>
      <c r="H110" s="6">
        <v>1148</v>
      </c>
      <c r="I110" s="6">
        <v>1156</v>
      </c>
      <c r="J110" s="6">
        <v>976</v>
      </c>
      <c r="K110" s="6">
        <v>868</v>
      </c>
      <c r="L110" s="6">
        <f t="shared" si="6"/>
        <v>-20</v>
      </c>
      <c r="M110" s="6">
        <f t="shared" si="7"/>
        <v>-164</v>
      </c>
    </row>
    <row r="111" spans="1:13" x14ac:dyDescent="0.3">
      <c r="A111" s="6" t="s">
        <v>156</v>
      </c>
      <c r="B111" s="6">
        <v>138</v>
      </c>
      <c r="C111" s="6" t="s">
        <v>157</v>
      </c>
      <c r="D111" s="6">
        <v>1669</v>
      </c>
      <c r="E111" s="6">
        <v>1640</v>
      </c>
      <c r="F111" s="6">
        <v>1543</v>
      </c>
      <c r="G111" s="6">
        <v>1363</v>
      </c>
      <c r="H111" s="6">
        <v>1705</v>
      </c>
      <c r="I111" s="6">
        <v>1727</v>
      </c>
      <c r="J111" s="6">
        <v>1454</v>
      </c>
      <c r="K111" s="6">
        <v>1293</v>
      </c>
      <c r="L111" s="6">
        <f t="shared" si="6"/>
        <v>162</v>
      </c>
      <c r="M111" s="6">
        <f t="shared" si="7"/>
        <v>-70</v>
      </c>
    </row>
    <row r="112" spans="1:13" x14ac:dyDescent="0.3">
      <c r="A112" s="6" t="s">
        <v>136</v>
      </c>
      <c r="B112" s="6">
        <v>139</v>
      </c>
      <c r="C112" s="6" t="s">
        <v>158</v>
      </c>
      <c r="D112" s="6">
        <v>1664</v>
      </c>
      <c r="E112" s="6">
        <v>1636</v>
      </c>
      <c r="F112" s="6">
        <v>1521</v>
      </c>
      <c r="G112" s="6">
        <v>1338</v>
      </c>
      <c r="H112" s="6">
        <v>1535</v>
      </c>
      <c r="I112" s="6">
        <v>1558</v>
      </c>
      <c r="J112" s="6">
        <v>1314</v>
      </c>
      <c r="K112" s="6">
        <v>1180</v>
      </c>
      <c r="L112" s="6">
        <f t="shared" si="6"/>
        <v>14</v>
      </c>
      <c r="M112" s="6">
        <f t="shared" si="7"/>
        <v>-158</v>
      </c>
    </row>
    <row r="113" spans="1:13" x14ac:dyDescent="0.3">
      <c r="A113" s="6" t="s">
        <v>136</v>
      </c>
      <c r="B113" s="6">
        <v>140</v>
      </c>
      <c r="C113" s="6" t="s">
        <v>159</v>
      </c>
      <c r="D113" s="6">
        <v>1506</v>
      </c>
      <c r="E113" s="6">
        <v>1481</v>
      </c>
      <c r="F113" s="6">
        <v>1381</v>
      </c>
      <c r="G113" s="6">
        <v>1215</v>
      </c>
      <c r="H113" s="6">
        <v>1424</v>
      </c>
      <c r="I113" s="6">
        <v>1460</v>
      </c>
      <c r="J113" s="6">
        <v>1217</v>
      </c>
      <c r="K113" s="6">
        <v>1090</v>
      </c>
      <c r="L113" s="6">
        <f t="shared" si="6"/>
        <v>43</v>
      </c>
      <c r="M113" s="6">
        <f t="shared" si="7"/>
        <v>-125</v>
      </c>
    </row>
    <row r="114" spans="1:13" x14ac:dyDescent="0.3">
      <c r="A114" s="6" t="s">
        <v>136</v>
      </c>
      <c r="B114" s="6">
        <v>141</v>
      </c>
      <c r="C114" s="6" t="s">
        <v>160</v>
      </c>
      <c r="D114" s="6">
        <v>1444</v>
      </c>
      <c r="E114" s="6">
        <v>1419</v>
      </c>
      <c r="F114" s="6">
        <v>1307</v>
      </c>
      <c r="G114" s="6">
        <v>1163</v>
      </c>
      <c r="H114" s="6">
        <v>1318</v>
      </c>
      <c r="I114" s="6">
        <v>1308</v>
      </c>
      <c r="J114" s="6">
        <v>1144</v>
      </c>
      <c r="K114" s="6">
        <v>1039</v>
      </c>
      <c r="L114" s="6">
        <f t="shared" si="6"/>
        <v>11</v>
      </c>
      <c r="M114" s="6">
        <f t="shared" si="7"/>
        <v>-124</v>
      </c>
    </row>
    <row r="115" spans="1:13" x14ac:dyDescent="0.3">
      <c r="A115" s="6" t="s">
        <v>156</v>
      </c>
      <c r="B115" s="6">
        <v>142</v>
      </c>
      <c r="C115" s="6" t="s">
        <v>161</v>
      </c>
      <c r="D115" s="6">
        <v>2332</v>
      </c>
      <c r="E115" s="6">
        <v>2294</v>
      </c>
      <c r="F115" s="6">
        <v>2111</v>
      </c>
      <c r="G115" s="6">
        <v>1872</v>
      </c>
      <c r="H115" s="6">
        <v>2147</v>
      </c>
      <c r="I115" s="6">
        <v>2140</v>
      </c>
      <c r="J115" s="6">
        <v>1859</v>
      </c>
      <c r="K115" s="6">
        <v>1685</v>
      </c>
      <c r="L115" s="6">
        <f t="shared" si="6"/>
        <v>36</v>
      </c>
      <c r="M115" s="6">
        <f t="shared" si="7"/>
        <v>-187</v>
      </c>
    </row>
    <row r="116" spans="1:13" x14ac:dyDescent="0.3">
      <c r="A116" s="6" t="s">
        <v>156</v>
      </c>
      <c r="B116" s="6">
        <v>143</v>
      </c>
      <c r="C116" s="6" t="s">
        <v>162</v>
      </c>
      <c r="D116" s="6">
        <v>2075</v>
      </c>
      <c r="E116" s="6">
        <v>2034</v>
      </c>
      <c r="F116" s="6">
        <v>1853</v>
      </c>
      <c r="G116" s="6">
        <v>1643</v>
      </c>
      <c r="H116" s="6">
        <v>1977</v>
      </c>
      <c r="I116" s="6">
        <v>1974</v>
      </c>
      <c r="J116" s="6">
        <v>1692</v>
      </c>
      <c r="K116" s="6">
        <v>1512</v>
      </c>
      <c r="L116" s="6">
        <f t="shared" si="6"/>
        <v>124</v>
      </c>
      <c r="M116" s="6">
        <f t="shared" si="7"/>
        <v>-131</v>
      </c>
    </row>
    <row r="117" spans="1:13" x14ac:dyDescent="0.3">
      <c r="A117" s="6" t="s">
        <v>156</v>
      </c>
      <c r="B117" s="6">
        <v>144</v>
      </c>
      <c r="C117" s="6" t="s">
        <v>163</v>
      </c>
      <c r="D117" s="6">
        <v>1906</v>
      </c>
      <c r="E117" s="6">
        <v>1871</v>
      </c>
      <c r="F117" s="6">
        <v>1726</v>
      </c>
      <c r="G117" s="6">
        <v>1528</v>
      </c>
      <c r="H117" s="6">
        <v>1911</v>
      </c>
      <c r="I117" s="6">
        <v>1934</v>
      </c>
      <c r="J117" s="6">
        <v>1637</v>
      </c>
      <c r="K117" s="6">
        <v>1469</v>
      </c>
      <c r="L117" s="6">
        <f t="shared" si="6"/>
        <v>185</v>
      </c>
      <c r="M117" s="6">
        <f t="shared" si="7"/>
        <v>-59</v>
      </c>
    </row>
    <row r="118" spans="1:13" x14ac:dyDescent="0.3">
      <c r="A118" s="6" t="s">
        <v>156</v>
      </c>
      <c r="B118" s="6">
        <v>145</v>
      </c>
      <c r="C118" s="6" t="s">
        <v>164</v>
      </c>
      <c r="D118" s="6">
        <v>1958</v>
      </c>
      <c r="E118" s="6">
        <v>1916</v>
      </c>
      <c r="F118" s="6">
        <v>1753</v>
      </c>
      <c r="G118" s="6">
        <v>1564</v>
      </c>
      <c r="H118" s="6">
        <v>1907</v>
      </c>
      <c r="I118" s="6">
        <v>1916</v>
      </c>
      <c r="J118" s="6">
        <v>1621</v>
      </c>
      <c r="K118" s="6">
        <v>1441</v>
      </c>
      <c r="L118" s="6">
        <f t="shared" si="6"/>
        <v>154</v>
      </c>
      <c r="M118" s="6">
        <f t="shared" si="7"/>
        <v>-123</v>
      </c>
    </row>
    <row r="119" spans="1:13" x14ac:dyDescent="0.3">
      <c r="A119" s="6" t="s">
        <v>156</v>
      </c>
      <c r="B119" s="6">
        <v>146</v>
      </c>
      <c r="C119" s="6" t="s">
        <v>165</v>
      </c>
      <c r="D119" s="6">
        <v>1568</v>
      </c>
      <c r="E119" s="6">
        <v>1542</v>
      </c>
      <c r="F119" s="6">
        <v>1441</v>
      </c>
      <c r="G119" s="6">
        <v>1285</v>
      </c>
      <c r="H119" s="6">
        <v>1570</v>
      </c>
      <c r="I119" s="6">
        <v>1619</v>
      </c>
      <c r="J119" s="6">
        <v>1357</v>
      </c>
      <c r="K119" s="6">
        <v>1230</v>
      </c>
      <c r="L119" s="6">
        <f t="shared" si="6"/>
        <v>129</v>
      </c>
      <c r="M119" s="6">
        <f t="shared" si="7"/>
        <v>-55</v>
      </c>
    </row>
    <row r="120" spans="1:13" x14ac:dyDescent="0.3">
      <c r="A120" s="6" t="s">
        <v>156</v>
      </c>
      <c r="B120" s="6">
        <v>147</v>
      </c>
      <c r="C120" s="6" t="s">
        <v>166</v>
      </c>
      <c r="D120" s="6">
        <v>1879</v>
      </c>
      <c r="E120" s="6">
        <v>1845</v>
      </c>
      <c r="F120" s="6">
        <v>1718</v>
      </c>
      <c r="G120" s="6">
        <v>1528</v>
      </c>
      <c r="H120" s="6">
        <v>1885</v>
      </c>
      <c r="I120" s="6">
        <v>1907</v>
      </c>
      <c r="J120" s="6">
        <v>1609</v>
      </c>
      <c r="K120" s="6">
        <v>1436</v>
      </c>
      <c r="L120" s="6">
        <f t="shared" si="6"/>
        <v>167</v>
      </c>
      <c r="M120" s="6">
        <f t="shared" si="7"/>
        <v>-92</v>
      </c>
    </row>
    <row r="121" spans="1:13" x14ac:dyDescent="0.3">
      <c r="A121" s="6" t="s">
        <v>156</v>
      </c>
      <c r="B121" s="6">
        <v>148</v>
      </c>
      <c r="C121" s="6" t="s">
        <v>167</v>
      </c>
      <c r="D121" s="6">
        <v>1752</v>
      </c>
      <c r="E121" s="6">
        <v>1718</v>
      </c>
      <c r="F121" s="6">
        <v>1593</v>
      </c>
      <c r="G121" s="6">
        <v>1432</v>
      </c>
      <c r="H121" s="6">
        <v>1657</v>
      </c>
      <c r="I121" s="6">
        <v>1642</v>
      </c>
      <c r="J121" s="6">
        <v>1411</v>
      </c>
      <c r="K121" s="6">
        <v>1258</v>
      </c>
      <c r="L121" s="6">
        <f t="shared" si="6"/>
        <v>64</v>
      </c>
      <c r="M121" s="6">
        <f t="shared" si="7"/>
        <v>-174</v>
      </c>
    </row>
    <row r="122" spans="1:13" x14ac:dyDescent="0.3">
      <c r="A122" s="6" t="s">
        <v>156</v>
      </c>
      <c r="B122" s="6">
        <v>149</v>
      </c>
      <c r="C122" s="6" t="s">
        <v>168</v>
      </c>
      <c r="D122" s="6">
        <v>1629</v>
      </c>
      <c r="E122" s="6">
        <v>1588</v>
      </c>
      <c r="F122" s="6">
        <v>1466</v>
      </c>
      <c r="G122" s="6">
        <v>1310</v>
      </c>
      <c r="H122" s="6">
        <v>1682</v>
      </c>
      <c r="I122" s="6">
        <v>1665</v>
      </c>
      <c r="J122" s="6">
        <v>1410</v>
      </c>
      <c r="K122" s="6">
        <v>1227</v>
      </c>
      <c r="L122" s="6">
        <f t="shared" si="6"/>
        <v>216</v>
      </c>
      <c r="M122" s="6">
        <f t="shared" si="7"/>
        <v>-83</v>
      </c>
    </row>
    <row r="123" spans="1:13" x14ac:dyDescent="0.3">
      <c r="A123" s="6" t="s">
        <v>156</v>
      </c>
      <c r="B123" s="6">
        <v>150</v>
      </c>
      <c r="C123" s="6" t="s">
        <v>169</v>
      </c>
      <c r="D123" s="6">
        <v>1747</v>
      </c>
      <c r="E123" s="6">
        <v>1714</v>
      </c>
      <c r="F123" s="6">
        <v>1595</v>
      </c>
      <c r="G123" s="6">
        <v>1443</v>
      </c>
      <c r="H123" s="6">
        <v>1529</v>
      </c>
      <c r="I123" s="6">
        <v>1494</v>
      </c>
      <c r="J123" s="6">
        <v>1315</v>
      </c>
      <c r="K123" s="6">
        <v>1178</v>
      </c>
      <c r="L123" s="6">
        <f t="shared" si="6"/>
        <v>-66</v>
      </c>
      <c r="M123" s="6">
        <f t="shared" si="7"/>
        <v>-265</v>
      </c>
    </row>
    <row r="124" spans="1:13" x14ac:dyDescent="0.3">
      <c r="A124" s="6" t="s">
        <v>156</v>
      </c>
      <c r="B124" s="6">
        <v>153</v>
      </c>
      <c r="C124" s="6" t="s">
        <v>170</v>
      </c>
      <c r="D124" s="6">
        <v>1660</v>
      </c>
      <c r="E124" s="6">
        <v>1635</v>
      </c>
      <c r="F124" s="6">
        <v>1532</v>
      </c>
      <c r="G124" s="6">
        <v>1386</v>
      </c>
      <c r="H124" s="6">
        <v>1844</v>
      </c>
      <c r="I124" s="6">
        <v>1816</v>
      </c>
      <c r="J124" s="6">
        <v>1601</v>
      </c>
      <c r="K124" s="6">
        <v>1444</v>
      </c>
      <c r="L124" s="6">
        <f t="shared" si="6"/>
        <v>312</v>
      </c>
      <c r="M124" s="6">
        <f t="shared" si="7"/>
        <v>58</v>
      </c>
    </row>
    <row r="125" spans="1:13" x14ac:dyDescent="0.3">
      <c r="A125" s="6" t="s">
        <v>156</v>
      </c>
      <c r="B125" s="6">
        <v>154</v>
      </c>
      <c r="C125" s="6" t="s">
        <v>171</v>
      </c>
      <c r="D125" s="6">
        <v>1581</v>
      </c>
      <c r="E125" s="6">
        <v>1555</v>
      </c>
      <c r="F125" s="6">
        <v>1458</v>
      </c>
      <c r="G125" s="6">
        <v>1317</v>
      </c>
      <c r="H125" s="6">
        <v>1806</v>
      </c>
      <c r="I125" s="6">
        <v>1748</v>
      </c>
      <c r="J125" s="6">
        <v>1575</v>
      </c>
      <c r="K125" s="6">
        <v>1429</v>
      </c>
      <c r="L125" s="6">
        <f t="shared" si="6"/>
        <v>348</v>
      </c>
      <c r="M125" s="6">
        <f t="shared" si="7"/>
        <v>112</v>
      </c>
    </row>
    <row r="126" spans="1:13" x14ac:dyDescent="0.3">
      <c r="A126" s="6" t="s">
        <v>156</v>
      </c>
      <c r="B126" s="6">
        <v>155</v>
      </c>
      <c r="C126" s="6" t="s">
        <v>172</v>
      </c>
      <c r="D126" s="6">
        <v>1231</v>
      </c>
      <c r="E126" s="6">
        <v>1206</v>
      </c>
      <c r="F126" s="6">
        <v>1115</v>
      </c>
      <c r="G126" s="6">
        <v>992</v>
      </c>
      <c r="H126" s="6">
        <v>1316</v>
      </c>
      <c r="I126" s="6">
        <v>1299</v>
      </c>
      <c r="J126" s="6">
        <v>1108</v>
      </c>
      <c r="K126" s="6">
        <v>970</v>
      </c>
      <c r="L126" s="6">
        <f t="shared" si="6"/>
        <v>201</v>
      </c>
      <c r="M126" s="6">
        <f t="shared" si="7"/>
        <v>-22</v>
      </c>
    </row>
    <row r="127" spans="1:13" x14ac:dyDescent="0.3">
      <c r="A127" s="6" t="s">
        <v>156</v>
      </c>
      <c r="B127" s="6">
        <v>156</v>
      </c>
      <c r="C127" s="6" t="s">
        <v>173</v>
      </c>
      <c r="D127" s="6">
        <v>1463</v>
      </c>
      <c r="E127" s="6">
        <v>1440</v>
      </c>
      <c r="F127" s="6">
        <v>1342</v>
      </c>
      <c r="G127" s="6">
        <v>1218</v>
      </c>
      <c r="H127" s="6">
        <v>1653</v>
      </c>
      <c r="I127" s="6">
        <v>1585</v>
      </c>
      <c r="J127" s="6">
        <v>1445</v>
      </c>
      <c r="K127" s="6">
        <v>1313</v>
      </c>
      <c r="L127" s="6">
        <f t="shared" si="6"/>
        <v>311</v>
      </c>
      <c r="M127" s="6">
        <f t="shared" si="7"/>
        <v>95</v>
      </c>
    </row>
    <row r="128" spans="1:13" x14ac:dyDescent="0.3">
      <c r="A128" s="6" t="s">
        <v>156</v>
      </c>
      <c r="B128" s="6">
        <v>157</v>
      </c>
      <c r="C128" s="6" t="s">
        <v>174</v>
      </c>
      <c r="D128" s="6">
        <v>1547</v>
      </c>
      <c r="E128" s="6">
        <v>1519</v>
      </c>
      <c r="F128" s="6">
        <v>1416</v>
      </c>
      <c r="G128" s="6">
        <v>1280</v>
      </c>
      <c r="H128" s="6">
        <v>1744</v>
      </c>
      <c r="I128" s="6">
        <v>1697</v>
      </c>
      <c r="J128" s="6">
        <v>1507</v>
      </c>
      <c r="K128" s="6">
        <v>1352</v>
      </c>
      <c r="L128" s="6">
        <f t="shared" si="6"/>
        <v>328</v>
      </c>
      <c r="M128" s="6">
        <f t="shared" si="7"/>
        <v>72</v>
      </c>
    </row>
    <row r="129" spans="1:13" x14ac:dyDescent="0.3">
      <c r="A129" s="6" t="s">
        <v>156</v>
      </c>
      <c r="B129" s="6">
        <v>158</v>
      </c>
      <c r="C129" s="6" t="s">
        <v>175</v>
      </c>
      <c r="D129" s="6">
        <v>1422</v>
      </c>
      <c r="E129" s="6">
        <v>1397</v>
      </c>
      <c r="F129" s="6">
        <v>1315</v>
      </c>
      <c r="G129" s="6">
        <v>1195</v>
      </c>
      <c r="H129" s="6">
        <v>1567</v>
      </c>
      <c r="I129" s="6">
        <v>1493</v>
      </c>
      <c r="J129" s="6">
        <v>1361</v>
      </c>
      <c r="K129" s="6">
        <v>1236</v>
      </c>
      <c r="L129" s="6">
        <f t="shared" si="6"/>
        <v>252</v>
      </c>
      <c r="M129" s="6">
        <f t="shared" si="7"/>
        <v>41</v>
      </c>
    </row>
    <row r="130" spans="1:13" x14ac:dyDescent="0.3">
      <c r="A130" s="6" t="s">
        <v>156</v>
      </c>
      <c r="B130" s="6">
        <v>159</v>
      </c>
      <c r="C130" s="6" t="s">
        <v>176</v>
      </c>
      <c r="D130" s="6">
        <v>1380</v>
      </c>
      <c r="E130" s="6">
        <v>1356</v>
      </c>
      <c r="F130" s="6">
        <v>1268</v>
      </c>
      <c r="G130" s="6">
        <v>1139</v>
      </c>
      <c r="H130" s="6">
        <v>1444</v>
      </c>
      <c r="I130" s="6">
        <v>1403</v>
      </c>
      <c r="J130" s="6">
        <v>1236</v>
      </c>
      <c r="K130" s="6">
        <v>1101</v>
      </c>
      <c r="L130" s="6">
        <f t="shared" si="6"/>
        <v>176</v>
      </c>
      <c r="M130" s="6">
        <f t="shared" si="7"/>
        <v>-38</v>
      </c>
    </row>
    <row r="131" spans="1:13" x14ac:dyDescent="0.3">
      <c r="A131" s="6" t="s">
        <v>156</v>
      </c>
      <c r="B131" s="6">
        <v>160</v>
      </c>
      <c r="C131" s="6" t="s">
        <v>177</v>
      </c>
      <c r="D131" s="6">
        <v>1546</v>
      </c>
      <c r="E131" s="6">
        <v>1521</v>
      </c>
      <c r="F131" s="6">
        <v>1426</v>
      </c>
      <c r="G131" s="6">
        <v>1289</v>
      </c>
      <c r="H131" s="6">
        <v>1843</v>
      </c>
      <c r="I131" s="6">
        <v>1788</v>
      </c>
      <c r="J131" s="6">
        <v>1605</v>
      </c>
      <c r="K131" s="6">
        <v>1450</v>
      </c>
      <c r="L131" s="6">
        <f t="shared" si="6"/>
        <v>417</v>
      </c>
      <c r="M131" s="6">
        <f t="shared" si="7"/>
        <v>161</v>
      </c>
    </row>
    <row r="132" spans="1:13" x14ac:dyDescent="0.3">
      <c r="A132" s="6" t="s">
        <v>156</v>
      </c>
      <c r="B132" s="6">
        <v>161</v>
      </c>
      <c r="C132" s="6" t="s">
        <v>178</v>
      </c>
      <c r="D132" s="6">
        <v>1240</v>
      </c>
      <c r="E132" s="6">
        <v>1217</v>
      </c>
      <c r="F132" s="6">
        <v>1138</v>
      </c>
      <c r="G132" s="6">
        <v>1027</v>
      </c>
      <c r="H132" s="6">
        <v>1448</v>
      </c>
      <c r="I132" s="6">
        <v>1398</v>
      </c>
      <c r="J132" s="6">
        <v>1255</v>
      </c>
      <c r="K132" s="6">
        <v>1128</v>
      </c>
      <c r="L132" s="6">
        <f t="shared" si="6"/>
        <v>310</v>
      </c>
      <c r="M132" s="6">
        <f t="shared" si="7"/>
        <v>101</v>
      </c>
    </row>
    <row r="133" spans="1:13" x14ac:dyDescent="0.3">
      <c r="A133" s="6" t="s">
        <v>220</v>
      </c>
      <c r="B133" s="6">
        <v>167</v>
      </c>
      <c r="C133" s="15" t="s">
        <v>221</v>
      </c>
      <c r="D133" s="6"/>
      <c r="E133" s="6"/>
      <c r="F133" s="6"/>
      <c r="G133" s="6"/>
      <c r="H133" s="6">
        <v>762</v>
      </c>
      <c r="I133" s="6">
        <v>757</v>
      </c>
      <c r="J133" s="6">
        <v>636</v>
      </c>
      <c r="K133" s="6">
        <v>548</v>
      </c>
      <c r="L133" s="15">
        <f t="shared" si="6"/>
        <v>762</v>
      </c>
      <c r="M133" s="15">
        <f t="shared" si="7"/>
        <v>548</v>
      </c>
    </row>
  </sheetData>
  <autoFilter ref="A3:M133" xr:uid="{A0DBCF8D-F93B-452D-8A2C-F2AF1FC8C531}">
    <sortState xmlns:xlrd2="http://schemas.microsoft.com/office/spreadsheetml/2017/richdata2" ref="A4:M133">
      <sortCondition ref="B3:B133"/>
    </sortState>
  </autoFilter>
  <conditionalFormatting sqref="L4:M21 L23:M70 L72:M99 L101:M112 L114:M1048576">
    <cfRule type="cellIs" dxfId="3" priority="1" operator="lessThan">
      <formula>0</formula>
    </cfRule>
    <cfRule type="cellIs" dxfId="2" priority="2" operator="greaterThan">
      <formula>0</formula>
    </cfRule>
    <cfRule type="cellIs" dxfId="1" priority="3" operator="lessThan">
      <formula>0</formula>
    </cfRule>
    <cfRule type="expression" dxfId="0" priority="4">
      <formula>"&lt; 0"</formula>
    </cfRule>
  </conditionalFormatting>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F9B80-2E4A-4F8C-9BFD-93E55805EEDE}">
  <dimension ref="A1:G46"/>
  <sheetViews>
    <sheetView workbookViewId="0">
      <pane ySplit="3" topLeftCell="A10" activePane="bottomLeft" state="frozen"/>
      <selection pane="bottomLeft" activeCell="A27" sqref="A27"/>
    </sheetView>
  </sheetViews>
  <sheetFormatPr defaultRowHeight="14.4" x14ac:dyDescent="0.3"/>
  <cols>
    <col min="1" max="1" width="9.77734375" bestFit="1" customWidth="1"/>
    <col min="2" max="2" width="54.77734375" bestFit="1" customWidth="1"/>
    <col min="3" max="3" width="15.5546875" customWidth="1"/>
    <col min="4" max="4" width="24.44140625" bestFit="1" customWidth="1"/>
    <col min="5" max="5" width="23.21875" customWidth="1"/>
    <col min="6" max="6" width="80.5546875" customWidth="1"/>
  </cols>
  <sheetData>
    <row r="1" spans="1:7" x14ac:dyDescent="0.3">
      <c r="A1" s="1" t="s">
        <v>222</v>
      </c>
    </row>
    <row r="3" spans="1:7" ht="28.8" x14ac:dyDescent="0.3">
      <c r="A3" s="40" t="s">
        <v>223</v>
      </c>
      <c r="B3" s="40" t="s">
        <v>224</v>
      </c>
      <c r="C3" s="33" t="s">
        <v>225</v>
      </c>
      <c r="D3" s="35" t="s">
        <v>226</v>
      </c>
      <c r="E3" s="33" t="s">
        <v>227</v>
      </c>
      <c r="F3" s="35" t="s">
        <v>228</v>
      </c>
      <c r="G3" s="38"/>
    </row>
    <row r="4" spans="1:7" x14ac:dyDescent="0.3">
      <c r="A4" s="38" t="s">
        <v>229</v>
      </c>
      <c r="B4" s="38" t="s">
        <v>230</v>
      </c>
      <c r="C4" t="s">
        <v>231</v>
      </c>
      <c r="D4" t="s">
        <v>232</v>
      </c>
      <c r="E4" s="37" t="s">
        <v>233</v>
      </c>
      <c r="F4" t="s">
        <v>234</v>
      </c>
    </row>
    <row r="5" spans="1:7" x14ac:dyDescent="0.3">
      <c r="A5" s="38" t="s">
        <v>235</v>
      </c>
      <c r="B5" s="38" t="s">
        <v>236</v>
      </c>
      <c r="C5" t="s">
        <v>237</v>
      </c>
      <c r="D5" t="s">
        <v>238</v>
      </c>
      <c r="E5" s="36" t="s">
        <v>239</v>
      </c>
    </row>
    <row r="6" spans="1:7" x14ac:dyDescent="0.3">
      <c r="A6" s="38" t="s">
        <v>240</v>
      </c>
      <c r="B6" s="38" t="s">
        <v>241</v>
      </c>
      <c r="C6" t="s">
        <v>237</v>
      </c>
      <c r="D6" t="s">
        <v>238</v>
      </c>
      <c r="E6" s="36" t="s">
        <v>239</v>
      </c>
    </row>
    <row r="7" spans="1:7" x14ac:dyDescent="0.3">
      <c r="A7" s="38">
        <v>2150</v>
      </c>
      <c r="B7" s="38" t="s">
        <v>242</v>
      </c>
      <c r="C7" t="s">
        <v>231</v>
      </c>
      <c r="D7" t="s">
        <v>232</v>
      </c>
      <c r="E7" s="37" t="s">
        <v>233</v>
      </c>
    </row>
    <row r="8" spans="1:7" x14ac:dyDescent="0.3">
      <c r="A8" s="39" t="s">
        <v>243</v>
      </c>
      <c r="B8" s="38" t="s">
        <v>244</v>
      </c>
      <c r="C8" t="s">
        <v>245</v>
      </c>
      <c r="D8" t="s">
        <v>246</v>
      </c>
      <c r="E8" s="36" t="s">
        <v>239</v>
      </c>
      <c r="F8" t="s">
        <v>247</v>
      </c>
    </row>
    <row r="9" spans="1:7" x14ac:dyDescent="0.3">
      <c r="A9" s="38" t="s">
        <v>248</v>
      </c>
      <c r="B9" s="38" t="s">
        <v>249</v>
      </c>
      <c r="C9" t="s">
        <v>231</v>
      </c>
      <c r="D9" t="s">
        <v>246</v>
      </c>
      <c r="E9" s="37" t="s">
        <v>233</v>
      </c>
      <c r="F9" t="s">
        <v>234</v>
      </c>
    </row>
    <row r="10" spans="1:7" x14ac:dyDescent="0.3">
      <c r="A10" s="38" t="s">
        <v>250</v>
      </c>
      <c r="B10" s="38" t="s">
        <v>251</v>
      </c>
      <c r="C10" t="s">
        <v>231</v>
      </c>
      <c r="D10" t="s">
        <v>252</v>
      </c>
      <c r="E10" s="37" t="s">
        <v>233</v>
      </c>
      <c r="F10" t="s">
        <v>253</v>
      </c>
    </row>
    <row r="11" spans="1:7" x14ac:dyDescent="0.3">
      <c r="A11" s="38">
        <v>2310</v>
      </c>
      <c r="B11" s="38" t="s">
        <v>254</v>
      </c>
      <c r="C11" t="s">
        <v>237</v>
      </c>
      <c r="D11" t="s">
        <v>238</v>
      </c>
      <c r="E11" s="36" t="s">
        <v>239</v>
      </c>
    </row>
    <row r="12" spans="1:7" x14ac:dyDescent="0.3">
      <c r="A12" s="38">
        <v>2320</v>
      </c>
      <c r="B12" s="38" t="s">
        <v>255</v>
      </c>
      <c r="C12" t="s">
        <v>231</v>
      </c>
      <c r="D12" t="s">
        <v>246</v>
      </c>
      <c r="E12" s="37" t="s">
        <v>233</v>
      </c>
      <c r="F12" t="s">
        <v>256</v>
      </c>
    </row>
    <row r="13" spans="1:7" x14ac:dyDescent="0.3">
      <c r="A13" s="38">
        <v>2330</v>
      </c>
      <c r="B13" s="38" t="s">
        <v>257</v>
      </c>
      <c r="C13" t="s">
        <v>237</v>
      </c>
      <c r="D13" t="s">
        <v>258</v>
      </c>
      <c r="E13" s="36" t="s">
        <v>239</v>
      </c>
      <c r="F13" t="s">
        <v>259</v>
      </c>
    </row>
    <row r="14" spans="1:7" x14ac:dyDescent="0.3">
      <c r="A14" s="38">
        <v>3110</v>
      </c>
      <c r="B14" s="38" t="s">
        <v>260</v>
      </c>
      <c r="C14" t="s">
        <v>237</v>
      </c>
      <c r="D14" t="s">
        <v>238</v>
      </c>
      <c r="E14" s="36" t="s">
        <v>239</v>
      </c>
    </row>
    <row r="15" spans="1:7" x14ac:dyDescent="0.3">
      <c r="A15" s="38">
        <v>3130</v>
      </c>
      <c r="B15" s="38" t="s">
        <v>261</v>
      </c>
      <c r="C15" t="s">
        <v>262</v>
      </c>
      <c r="D15" t="s">
        <v>232</v>
      </c>
      <c r="E15" s="37" t="s">
        <v>233</v>
      </c>
      <c r="F15" t="s">
        <v>263</v>
      </c>
    </row>
    <row r="16" spans="1:7" x14ac:dyDescent="0.3">
      <c r="A16" t="s">
        <v>264</v>
      </c>
      <c r="B16" t="s">
        <v>265</v>
      </c>
      <c r="C16" t="s">
        <v>262</v>
      </c>
      <c r="D16" t="s">
        <v>252</v>
      </c>
      <c r="E16" s="37" t="s">
        <v>233</v>
      </c>
      <c r="F16" t="s">
        <v>266</v>
      </c>
    </row>
    <row r="17" spans="1:6" x14ac:dyDescent="0.3">
      <c r="A17" s="6">
        <v>3160</v>
      </c>
      <c r="B17" t="s">
        <v>267</v>
      </c>
      <c r="C17" t="s">
        <v>262</v>
      </c>
      <c r="D17" t="s">
        <v>268</v>
      </c>
      <c r="E17" s="36" t="s">
        <v>239</v>
      </c>
    </row>
    <row r="18" spans="1:6" x14ac:dyDescent="0.3">
      <c r="A18" s="38" t="s">
        <v>269</v>
      </c>
      <c r="B18" s="38" t="s">
        <v>270</v>
      </c>
      <c r="C18" t="s">
        <v>231</v>
      </c>
      <c r="D18" t="s">
        <v>232</v>
      </c>
      <c r="E18" s="37" t="s">
        <v>233</v>
      </c>
      <c r="F18" t="s">
        <v>271</v>
      </c>
    </row>
    <row r="19" spans="1:6" x14ac:dyDescent="0.3">
      <c r="A19" s="38" t="s">
        <v>272</v>
      </c>
      <c r="B19" s="38" t="s">
        <v>273</v>
      </c>
      <c r="C19" t="s">
        <v>237</v>
      </c>
      <c r="D19" t="s">
        <v>232</v>
      </c>
      <c r="E19" s="37" t="s">
        <v>233</v>
      </c>
    </row>
    <row r="20" spans="1:6" x14ac:dyDescent="0.3">
      <c r="A20" s="38">
        <v>4030</v>
      </c>
      <c r="B20" s="38" t="s">
        <v>274</v>
      </c>
      <c r="C20" t="s">
        <v>237</v>
      </c>
      <c r="D20" t="s">
        <v>238</v>
      </c>
      <c r="E20" s="36" t="s">
        <v>239</v>
      </c>
      <c r="F20" t="s">
        <v>275</v>
      </c>
    </row>
    <row r="21" spans="1:6" x14ac:dyDescent="0.3">
      <c r="A21" s="6">
        <v>5130</v>
      </c>
      <c r="B21" t="s">
        <v>276</v>
      </c>
      <c r="C21" t="s">
        <v>237</v>
      </c>
      <c r="D21" t="s">
        <v>277</v>
      </c>
      <c r="E21" s="36" t="s">
        <v>239</v>
      </c>
    </row>
    <row r="22" spans="1:6" x14ac:dyDescent="0.3">
      <c r="A22" s="6">
        <v>6110</v>
      </c>
      <c r="B22" t="s">
        <v>278</v>
      </c>
      <c r="C22" t="s">
        <v>237</v>
      </c>
      <c r="D22" t="s">
        <v>279</v>
      </c>
      <c r="E22" s="37" t="s">
        <v>233</v>
      </c>
    </row>
    <row r="23" spans="1:6" x14ac:dyDescent="0.3">
      <c r="A23" s="38">
        <v>6120</v>
      </c>
      <c r="B23" s="38" t="s">
        <v>280</v>
      </c>
      <c r="C23" t="s">
        <v>231</v>
      </c>
      <c r="D23" t="s">
        <v>246</v>
      </c>
      <c r="E23" s="37" t="s">
        <v>233</v>
      </c>
      <c r="F23" t="s">
        <v>234</v>
      </c>
    </row>
    <row r="24" spans="1:6" x14ac:dyDescent="0.3">
      <c r="A24" s="6">
        <v>6130</v>
      </c>
      <c r="B24" t="s">
        <v>281</v>
      </c>
      <c r="C24" t="s">
        <v>237</v>
      </c>
      <c r="D24" t="s">
        <v>282</v>
      </c>
      <c r="E24" s="37" t="s">
        <v>233</v>
      </c>
      <c r="F24" t="s">
        <v>256</v>
      </c>
    </row>
    <row r="25" spans="1:6" x14ac:dyDescent="0.3">
      <c r="A25" s="38">
        <v>6230</v>
      </c>
      <c r="B25" s="38" t="s">
        <v>283</v>
      </c>
      <c r="C25" t="s">
        <v>237</v>
      </c>
      <c r="D25" t="s">
        <v>258</v>
      </c>
      <c r="E25" s="36" t="s">
        <v>239</v>
      </c>
      <c r="F25" t="s">
        <v>259</v>
      </c>
    </row>
    <row r="26" spans="1:6" x14ac:dyDescent="0.3">
      <c r="A26" s="38">
        <v>6410</v>
      </c>
      <c r="B26" s="38" t="s">
        <v>284</v>
      </c>
      <c r="C26" t="s">
        <v>237</v>
      </c>
      <c r="D26" t="s">
        <v>232</v>
      </c>
      <c r="E26" s="37" t="s">
        <v>233</v>
      </c>
    </row>
    <row r="27" spans="1:6" x14ac:dyDescent="0.3">
      <c r="A27" s="38" t="s">
        <v>285</v>
      </c>
      <c r="B27" s="38" t="s">
        <v>286</v>
      </c>
      <c r="C27" t="s">
        <v>237</v>
      </c>
      <c r="D27" t="s">
        <v>258</v>
      </c>
      <c r="E27" s="36" t="s">
        <v>239</v>
      </c>
    </row>
    <row r="28" spans="1:6" x14ac:dyDescent="0.3">
      <c r="A28" s="38" t="s">
        <v>287</v>
      </c>
      <c r="B28" s="38" t="s">
        <v>288</v>
      </c>
      <c r="C28" t="s">
        <v>237</v>
      </c>
      <c r="D28" t="s">
        <v>258</v>
      </c>
      <c r="E28" s="36" t="s">
        <v>239</v>
      </c>
    </row>
    <row r="29" spans="1:6" x14ac:dyDescent="0.3">
      <c r="A29" s="38">
        <v>7120</v>
      </c>
      <c r="B29" s="38" t="s">
        <v>289</v>
      </c>
      <c r="C29" t="s">
        <v>262</v>
      </c>
      <c r="D29" t="s">
        <v>258</v>
      </c>
      <c r="E29" s="36" t="s">
        <v>239</v>
      </c>
      <c r="F29" t="s">
        <v>290</v>
      </c>
    </row>
    <row r="30" spans="1:6" x14ac:dyDescent="0.3">
      <c r="A30" s="38" t="s">
        <v>291</v>
      </c>
      <c r="B30" s="38" t="s">
        <v>292</v>
      </c>
      <c r="C30" t="s">
        <v>231</v>
      </c>
      <c r="D30" t="s">
        <v>238</v>
      </c>
      <c r="E30" s="36" t="s">
        <v>239</v>
      </c>
      <c r="F30" t="s">
        <v>293</v>
      </c>
    </row>
    <row r="31" spans="1:6" x14ac:dyDescent="0.3">
      <c r="A31" s="38" t="s">
        <v>294</v>
      </c>
      <c r="B31" s="38" t="s">
        <v>295</v>
      </c>
      <c r="C31" t="s">
        <v>237</v>
      </c>
      <c r="D31" t="s">
        <v>238</v>
      </c>
      <c r="E31" s="36" t="s">
        <v>239</v>
      </c>
      <c r="F31" t="s">
        <v>259</v>
      </c>
    </row>
    <row r="32" spans="1:6" x14ac:dyDescent="0.3">
      <c r="A32" s="6">
        <v>7230</v>
      </c>
      <c r="B32" t="s">
        <v>296</v>
      </c>
      <c r="C32" t="s">
        <v>237</v>
      </c>
      <c r="D32" t="s">
        <v>297</v>
      </c>
      <c r="E32" s="37" t="s">
        <v>233</v>
      </c>
    </row>
    <row r="33" spans="1:6" x14ac:dyDescent="0.3">
      <c r="A33" s="6">
        <v>9110</v>
      </c>
      <c r="B33" t="s">
        <v>298</v>
      </c>
      <c r="C33" t="s">
        <v>237</v>
      </c>
      <c r="D33" t="s">
        <v>299</v>
      </c>
      <c r="E33" s="36" t="s">
        <v>239</v>
      </c>
    </row>
    <row r="34" spans="1:6" x14ac:dyDescent="0.3">
      <c r="A34" s="38">
        <v>9120</v>
      </c>
      <c r="B34" s="38" t="s">
        <v>300</v>
      </c>
      <c r="C34" t="s">
        <v>237</v>
      </c>
      <c r="D34" t="s">
        <v>246</v>
      </c>
      <c r="E34" s="36" t="s">
        <v>239</v>
      </c>
    </row>
    <row r="35" spans="1:6" x14ac:dyDescent="0.3">
      <c r="A35" t="s">
        <v>301</v>
      </c>
      <c r="B35" s="38" t="s">
        <v>302</v>
      </c>
      <c r="C35" t="s">
        <v>237</v>
      </c>
      <c r="D35" t="s">
        <v>282</v>
      </c>
      <c r="E35" s="37" t="s">
        <v>233</v>
      </c>
    </row>
    <row r="36" spans="1:6" x14ac:dyDescent="0.3">
      <c r="A36" s="38" t="s">
        <v>303</v>
      </c>
      <c r="B36" s="38" t="s">
        <v>304</v>
      </c>
      <c r="C36" t="s">
        <v>237</v>
      </c>
      <c r="D36" t="s">
        <v>232</v>
      </c>
      <c r="E36" s="37" t="s">
        <v>233</v>
      </c>
    </row>
    <row r="37" spans="1:6" x14ac:dyDescent="0.3">
      <c r="A37" s="38">
        <v>9190</v>
      </c>
      <c r="B37" s="38" t="s">
        <v>305</v>
      </c>
      <c r="C37" t="s">
        <v>262</v>
      </c>
      <c r="D37" t="s">
        <v>258</v>
      </c>
      <c r="E37" s="36" t="s">
        <v>239</v>
      </c>
    </row>
    <row r="38" spans="1:6" x14ac:dyDescent="0.3">
      <c r="A38" t="s">
        <v>306</v>
      </c>
      <c r="B38" t="s">
        <v>307</v>
      </c>
      <c r="C38" t="s">
        <v>231</v>
      </c>
      <c r="D38" t="s">
        <v>308</v>
      </c>
      <c r="E38" s="36" t="s">
        <v>239</v>
      </c>
      <c r="F38" t="s">
        <v>234</v>
      </c>
    </row>
    <row r="39" spans="1:6" x14ac:dyDescent="0.3">
      <c r="A39" t="s">
        <v>309</v>
      </c>
      <c r="B39" t="s">
        <v>310</v>
      </c>
      <c r="C39" t="s">
        <v>231</v>
      </c>
      <c r="D39" t="s">
        <v>282</v>
      </c>
      <c r="E39" s="37" t="s">
        <v>233</v>
      </c>
      <c r="F39" t="s">
        <v>311</v>
      </c>
    </row>
    <row r="40" spans="1:6" x14ac:dyDescent="0.3">
      <c r="A40" t="s">
        <v>312</v>
      </c>
      <c r="B40" t="s">
        <v>313</v>
      </c>
      <c r="C40" t="s">
        <v>231</v>
      </c>
      <c r="D40" t="s">
        <v>252</v>
      </c>
      <c r="E40" s="37" t="s">
        <v>233</v>
      </c>
      <c r="F40" t="s">
        <v>234</v>
      </c>
    </row>
    <row r="41" spans="1:6" x14ac:dyDescent="0.3">
      <c r="A41" t="s">
        <v>314</v>
      </c>
      <c r="B41" t="s">
        <v>315</v>
      </c>
      <c r="C41" t="s">
        <v>237</v>
      </c>
      <c r="D41" t="s">
        <v>316</v>
      </c>
      <c r="E41" s="37" t="s">
        <v>233</v>
      </c>
    </row>
    <row r="42" spans="1:6" x14ac:dyDescent="0.3">
      <c r="A42" t="s">
        <v>317</v>
      </c>
      <c r="B42" t="s">
        <v>318</v>
      </c>
      <c r="C42" t="s">
        <v>231</v>
      </c>
      <c r="D42" t="s">
        <v>297</v>
      </c>
      <c r="E42" s="37" t="s">
        <v>233</v>
      </c>
      <c r="F42" t="s">
        <v>234</v>
      </c>
    </row>
    <row r="43" spans="1:6" x14ac:dyDescent="0.3">
      <c r="A43" t="s">
        <v>319</v>
      </c>
      <c r="B43" t="s">
        <v>320</v>
      </c>
      <c r="C43" t="s">
        <v>237</v>
      </c>
      <c r="D43" t="s">
        <v>321</v>
      </c>
      <c r="E43" s="36" t="s">
        <v>239</v>
      </c>
    </row>
    <row r="44" spans="1:6" x14ac:dyDescent="0.3">
      <c r="A44" t="s">
        <v>322</v>
      </c>
      <c r="B44" t="s">
        <v>323</v>
      </c>
      <c r="C44" t="s">
        <v>231</v>
      </c>
      <c r="D44" t="s">
        <v>321</v>
      </c>
      <c r="E44" s="37" t="s">
        <v>233</v>
      </c>
      <c r="F44" t="s">
        <v>234</v>
      </c>
    </row>
    <row r="45" spans="1:6" x14ac:dyDescent="0.3">
      <c r="A45" t="s">
        <v>324</v>
      </c>
      <c r="B45" t="s">
        <v>325</v>
      </c>
      <c r="C45" t="s">
        <v>262</v>
      </c>
      <c r="D45" t="s">
        <v>326</v>
      </c>
      <c r="E45" s="36" t="s">
        <v>239</v>
      </c>
    </row>
    <row r="46" spans="1:6" x14ac:dyDescent="0.3">
      <c r="A46" t="s">
        <v>327</v>
      </c>
      <c r="B46" t="s">
        <v>328</v>
      </c>
      <c r="C46" t="s">
        <v>237</v>
      </c>
      <c r="D46" t="s">
        <v>299</v>
      </c>
      <c r="E46" s="36" t="s">
        <v>239</v>
      </c>
    </row>
  </sheetData>
  <autoFilter ref="A3:F46" xr:uid="{942F64A4-142E-46CA-A20D-89F1CD22E62B}"/>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2BAC6-04FE-4627-9A03-089FAF353ABD}">
  <sheetPr filterMode="1"/>
  <dimension ref="A1:E231"/>
  <sheetViews>
    <sheetView workbookViewId="0">
      <selection activeCell="B163" sqref="B163"/>
    </sheetView>
  </sheetViews>
  <sheetFormatPr defaultRowHeight="14.4" x14ac:dyDescent="0.3"/>
  <cols>
    <col min="1" max="1" width="32.44140625" bestFit="1" customWidth="1"/>
    <col min="2" max="2" width="44.5546875" bestFit="1" customWidth="1"/>
    <col min="3" max="3" width="11.5546875" bestFit="1" customWidth="1"/>
    <col min="4" max="4" width="93.21875" bestFit="1" customWidth="1"/>
    <col min="5" max="5" width="19.44140625" bestFit="1" customWidth="1"/>
  </cols>
  <sheetData>
    <row r="1" spans="1:5" x14ac:dyDescent="0.3">
      <c r="A1" s="1" t="s">
        <v>329</v>
      </c>
      <c r="C1" s="1"/>
    </row>
    <row r="3" spans="1:5" x14ac:dyDescent="0.3">
      <c r="A3" s="11" t="s">
        <v>24</v>
      </c>
      <c r="B3" s="10" t="s">
        <v>25</v>
      </c>
      <c r="C3" s="10" t="s">
        <v>223</v>
      </c>
      <c r="D3" s="28" t="s">
        <v>330</v>
      </c>
      <c r="E3" s="28" t="s">
        <v>331</v>
      </c>
    </row>
    <row r="4" spans="1:5" x14ac:dyDescent="0.3">
      <c r="A4" s="27">
        <v>1</v>
      </c>
      <c r="B4" s="6" t="s">
        <v>47</v>
      </c>
      <c r="C4" s="6" t="s">
        <v>332</v>
      </c>
      <c r="D4" s="6" t="s">
        <v>236</v>
      </c>
      <c r="E4" s="6">
        <v>714</v>
      </c>
    </row>
    <row r="5" spans="1:5" x14ac:dyDescent="0.3">
      <c r="A5" s="27">
        <v>2</v>
      </c>
      <c r="B5" s="6" t="s">
        <v>50</v>
      </c>
      <c r="C5" s="6" t="s">
        <v>332</v>
      </c>
      <c r="D5" s="6" t="s">
        <v>236</v>
      </c>
      <c r="E5" s="6">
        <v>714</v>
      </c>
    </row>
    <row r="6" spans="1:5" hidden="1" x14ac:dyDescent="0.3">
      <c r="A6" s="1"/>
      <c r="B6" s="1"/>
      <c r="C6" s="20" t="s">
        <v>333</v>
      </c>
      <c r="D6" s="20" t="s">
        <v>241</v>
      </c>
      <c r="E6">
        <v>714</v>
      </c>
    </row>
    <row r="7" spans="1:5" hidden="1" x14ac:dyDescent="0.3">
      <c r="A7" s="1"/>
      <c r="B7" s="1"/>
      <c r="C7" s="20" t="s">
        <v>334</v>
      </c>
      <c r="D7" s="20" t="s">
        <v>335</v>
      </c>
      <c r="E7">
        <v>714</v>
      </c>
    </row>
    <row r="8" spans="1:5" x14ac:dyDescent="0.3">
      <c r="A8" s="27">
        <v>3</v>
      </c>
      <c r="B8" s="6" t="s">
        <v>52</v>
      </c>
      <c r="C8" s="6" t="s">
        <v>332</v>
      </c>
      <c r="D8" s="6" t="s">
        <v>236</v>
      </c>
      <c r="E8" s="6">
        <v>714</v>
      </c>
    </row>
    <row r="9" spans="1:5" hidden="1" x14ac:dyDescent="0.3">
      <c r="A9" s="1"/>
      <c r="B9" s="1"/>
      <c r="C9" s="20" t="s">
        <v>333</v>
      </c>
      <c r="D9" s="20" t="s">
        <v>241</v>
      </c>
      <c r="E9">
        <v>714</v>
      </c>
    </row>
    <row r="10" spans="1:5" x14ac:dyDescent="0.3">
      <c r="A10" s="27">
        <v>4</v>
      </c>
      <c r="B10" s="6" t="s">
        <v>53</v>
      </c>
      <c r="C10" s="6" t="s">
        <v>332</v>
      </c>
      <c r="D10" s="6" t="s">
        <v>236</v>
      </c>
      <c r="E10" s="6">
        <v>714</v>
      </c>
    </row>
    <row r="11" spans="1:5" hidden="1" x14ac:dyDescent="0.3">
      <c r="A11" s="1"/>
      <c r="B11" s="1"/>
      <c r="C11" s="20" t="s">
        <v>336</v>
      </c>
      <c r="D11" s="20" t="s">
        <v>337</v>
      </c>
      <c r="E11">
        <v>714</v>
      </c>
    </row>
    <row r="12" spans="1:5" hidden="1" x14ac:dyDescent="0.3">
      <c r="A12" s="1"/>
      <c r="B12" s="1"/>
      <c r="C12" s="20" t="s">
        <v>338</v>
      </c>
      <c r="D12" s="20" t="s">
        <v>241</v>
      </c>
      <c r="E12">
        <v>714</v>
      </c>
    </row>
    <row r="13" spans="1:5" x14ac:dyDescent="0.3">
      <c r="A13" s="27">
        <v>5</v>
      </c>
      <c r="B13" s="6" t="s">
        <v>54</v>
      </c>
      <c r="C13" s="6" t="s">
        <v>332</v>
      </c>
      <c r="D13" s="6" t="s">
        <v>236</v>
      </c>
      <c r="E13" s="6">
        <v>714</v>
      </c>
    </row>
    <row r="14" spans="1:5" hidden="1" x14ac:dyDescent="0.3">
      <c r="A14" s="1"/>
      <c r="B14" s="1"/>
      <c r="C14" s="20" t="s">
        <v>333</v>
      </c>
      <c r="D14" s="20" t="s">
        <v>241</v>
      </c>
      <c r="E14">
        <v>714</v>
      </c>
    </row>
    <row r="15" spans="1:5" hidden="1" x14ac:dyDescent="0.3">
      <c r="A15" s="1"/>
      <c r="B15" s="1"/>
      <c r="C15" s="20" t="s">
        <v>339</v>
      </c>
      <c r="D15" s="20" t="s">
        <v>340</v>
      </c>
      <c r="E15">
        <v>714</v>
      </c>
    </row>
    <row r="16" spans="1:5" hidden="1" x14ac:dyDescent="0.3">
      <c r="A16" s="1"/>
      <c r="B16" s="1"/>
      <c r="C16" s="20" t="s">
        <v>341</v>
      </c>
      <c r="D16" s="20" t="s">
        <v>236</v>
      </c>
      <c r="E16">
        <v>714</v>
      </c>
    </row>
    <row r="17" spans="1:5" hidden="1" x14ac:dyDescent="0.3">
      <c r="A17" s="1"/>
      <c r="B17" s="1"/>
      <c r="C17" s="20" t="s">
        <v>342</v>
      </c>
      <c r="D17" s="20" t="s">
        <v>337</v>
      </c>
      <c r="E17">
        <v>714</v>
      </c>
    </row>
    <row r="18" spans="1:5" x14ac:dyDescent="0.3">
      <c r="A18" s="27">
        <v>6</v>
      </c>
      <c r="B18" s="6" t="s">
        <v>55</v>
      </c>
      <c r="C18" s="6" t="s">
        <v>333</v>
      </c>
      <c r="D18" s="6" t="s">
        <v>241</v>
      </c>
      <c r="E18" s="6">
        <v>714</v>
      </c>
    </row>
    <row r="19" spans="1:5" hidden="1" x14ac:dyDescent="0.3">
      <c r="A19" s="1"/>
      <c r="B19" s="1"/>
      <c r="C19" s="20" t="s">
        <v>343</v>
      </c>
      <c r="D19" s="20" t="s">
        <v>335</v>
      </c>
      <c r="E19">
        <v>714</v>
      </c>
    </row>
    <row r="20" spans="1:5" hidden="1" x14ac:dyDescent="0.3">
      <c r="A20" s="1"/>
      <c r="B20" s="1"/>
      <c r="C20" s="20" t="s">
        <v>341</v>
      </c>
      <c r="D20" s="20" t="s">
        <v>236</v>
      </c>
      <c r="E20">
        <v>714</v>
      </c>
    </row>
    <row r="21" spans="1:5" x14ac:dyDescent="0.3">
      <c r="A21" s="27">
        <v>7</v>
      </c>
      <c r="B21" s="6" t="s">
        <v>207</v>
      </c>
      <c r="C21" s="6" t="s">
        <v>344</v>
      </c>
      <c r="D21" s="6" t="s">
        <v>345</v>
      </c>
      <c r="E21" s="6">
        <v>1429</v>
      </c>
    </row>
    <row r="22" spans="1:5" hidden="1" x14ac:dyDescent="0.3">
      <c r="A22" s="1"/>
      <c r="B22" s="1"/>
      <c r="C22" s="20" t="s">
        <v>346</v>
      </c>
      <c r="D22" s="20" t="s">
        <v>345</v>
      </c>
      <c r="E22">
        <v>1429</v>
      </c>
    </row>
    <row r="23" spans="1:5" hidden="1" x14ac:dyDescent="0.3">
      <c r="A23" s="1"/>
      <c r="B23" s="1"/>
      <c r="C23" s="20" t="s">
        <v>347</v>
      </c>
      <c r="D23" s="20" t="s">
        <v>348</v>
      </c>
      <c r="E23">
        <v>1429</v>
      </c>
    </row>
    <row r="24" spans="1:5" x14ac:dyDescent="0.3">
      <c r="A24" s="27">
        <v>9</v>
      </c>
      <c r="B24" s="6" t="s">
        <v>208</v>
      </c>
      <c r="C24" s="6" t="s">
        <v>349</v>
      </c>
      <c r="D24" s="6" t="s">
        <v>350</v>
      </c>
      <c r="E24" s="6">
        <v>1429</v>
      </c>
    </row>
    <row r="25" spans="1:5" x14ac:dyDescent="0.3">
      <c r="A25" s="27">
        <v>10</v>
      </c>
      <c r="B25" s="6" t="s">
        <v>209</v>
      </c>
      <c r="C25" s="6" t="s">
        <v>351</v>
      </c>
      <c r="D25" s="6" t="s">
        <v>352</v>
      </c>
      <c r="E25" s="6">
        <v>1429</v>
      </c>
    </row>
    <row r="26" spans="1:5" hidden="1" x14ac:dyDescent="0.3">
      <c r="A26" s="1"/>
      <c r="B26" s="1"/>
      <c r="C26" s="20" t="s">
        <v>353</v>
      </c>
      <c r="D26" s="20" t="s">
        <v>354</v>
      </c>
      <c r="E26">
        <v>1429</v>
      </c>
    </row>
    <row r="27" spans="1:5" x14ac:dyDescent="0.3">
      <c r="A27" s="27">
        <v>13</v>
      </c>
      <c r="B27" s="6" t="s">
        <v>56</v>
      </c>
      <c r="C27" s="6" t="s">
        <v>355</v>
      </c>
      <c r="D27" s="6" t="s">
        <v>295</v>
      </c>
      <c r="E27" s="6">
        <v>714</v>
      </c>
    </row>
    <row r="28" spans="1:5" x14ac:dyDescent="0.3">
      <c r="A28" s="27">
        <v>15</v>
      </c>
      <c r="B28" s="6" t="s">
        <v>57</v>
      </c>
      <c r="C28" s="6" t="s">
        <v>356</v>
      </c>
      <c r="D28" s="6" t="s">
        <v>357</v>
      </c>
      <c r="E28" s="6">
        <v>857</v>
      </c>
    </row>
    <row r="29" spans="1:5" x14ac:dyDescent="0.3">
      <c r="A29" s="27">
        <v>16</v>
      </c>
      <c r="B29" s="6" t="s">
        <v>58</v>
      </c>
      <c r="C29" s="6" t="s">
        <v>336</v>
      </c>
      <c r="D29" s="6" t="s">
        <v>337</v>
      </c>
      <c r="E29" s="6">
        <v>714</v>
      </c>
    </row>
    <row r="30" spans="1:5" x14ac:dyDescent="0.3">
      <c r="A30" s="27">
        <v>17</v>
      </c>
      <c r="B30" s="6" t="s">
        <v>59</v>
      </c>
      <c r="C30" s="6" t="s">
        <v>358</v>
      </c>
      <c r="D30" s="6" t="s">
        <v>257</v>
      </c>
      <c r="E30" s="6">
        <v>714</v>
      </c>
    </row>
    <row r="31" spans="1:5" hidden="1" x14ac:dyDescent="0.3">
      <c r="A31" s="1"/>
      <c r="B31" s="1"/>
      <c r="C31" s="20" t="s">
        <v>359</v>
      </c>
      <c r="D31" s="20" t="s">
        <v>267</v>
      </c>
      <c r="E31">
        <v>714</v>
      </c>
    </row>
    <row r="32" spans="1:5" x14ac:dyDescent="0.3">
      <c r="A32" s="27">
        <v>18</v>
      </c>
      <c r="B32" s="6" t="s">
        <v>60</v>
      </c>
      <c r="C32" s="6" t="s">
        <v>355</v>
      </c>
      <c r="D32" s="6" t="s">
        <v>295</v>
      </c>
      <c r="E32" s="6">
        <v>714</v>
      </c>
    </row>
    <row r="33" spans="1:5" x14ac:dyDescent="0.3">
      <c r="A33" s="27">
        <v>21</v>
      </c>
      <c r="B33" s="6" t="s">
        <v>62</v>
      </c>
      <c r="C33" s="6" t="s">
        <v>360</v>
      </c>
      <c r="D33" s="6" t="s">
        <v>284</v>
      </c>
      <c r="E33" s="6">
        <v>1071</v>
      </c>
    </row>
    <row r="34" spans="1:5" x14ac:dyDescent="0.3">
      <c r="A34" s="27">
        <v>22</v>
      </c>
      <c r="B34" s="6" t="s">
        <v>64</v>
      </c>
      <c r="C34" s="6" t="s">
        <v>361</v>
      </c>
      <c r="D34" s="6" t="s">
        <v>300</v>
      </c>
      <c r="E34" s="6">
        <v>1429</v>
      </c>
    </row>
    <row r="35" spans="1:5" x14ac:dyDescent="0.3">
      <c r="A35" s="27">
        <v>23</v>
      </c>
      <c r="B35" s="6" t="s">
        <v>66</v>
      </c>
      <c r="C35" s="6" t="s">
        <v>362</v>
      </c>
      <c r="D35" s="6" t="s">
        <v>286</v>
      </c>
      <c r="E35" s="6">
        <v>500</v>
      </c>
    </row>
    <row r="36" spans="1:5" hidden="1" x14ac:dyDescent="0.3">
      <c r="A36" s="1"/>
      <c r="B36" s="1"/>
      <c r="C36" s="20" t="s">
        <v>363</v>
      </c>
      <c r="D36" s="20" t="s">
        <v>364</v>
      </c>
      <c r="E36">
        <v>500</v>
      </c>
    </row>
    <row r="37" spans="1:5" hidden="1" x14ac:dyDescent="0.3">
      <c r="A37" s="1"/>
      <c r="B37" s="1"/>
      <c r="C37" s="20" t="s">
        <v>365</v>
      </c>
      <c r="D37" s="20" t="s">
        <v>364</v>
      </c>
      <c r="E37">
        <v>500</v>
      </c>
    </row>
    <row r="38" spans="1:5" x14ac:dyDescent="0.3">
      <c r="A38" s="27">
        <v>24</v>
      </c>
      <c r="B38" s="6" t="s">
        <v>68</v>
      </c>
      <c r="C38" s="6" t="s">
        <v>362</v>
      </c>
      <c r="D38" s="6" t="s">
        <v>286</v>
      </c>
      <c r="E38" s="6">
        <v>500</v>
      </c>
    </row>
    <row r="39" spans="1:5" hidden="1" x14ac:dyDescent="0.3">
      <c r="A39" s="1"/>
      <c r="B39" s="1"/>
      <c r="C39" s="20" t="s">
        <v>363</v>
      </c>
      <c r="D39" s="20" t="s">
        <v>364</v>
      </c>
      <c r="E39">
        <v>500</v>
      </c>
    </row>
    <row r="40" spans="1:5" x14ac:dyDescent="0.3">
      <c r="A40" s="27">
        <v>25</v>
      </c>
      <c r="B40" s="6" t="s">
        <v>69</v>
      </c>
      <c r="C40" s="6" t="s">
        <v>358</v>
      </c>
      <c r="D40" s="6" t="s">
        <v>257</v>
      </c>
      <c r="E40" s="6">
        <v>714</v>
      </c>
    </row>
    <row r="41" spans="1:5" hidden="1" x14ac:dyDescent="0.3">
      <c r="A41" s="1"/>
      <c r="B41" s="1"/>
      <c r="C41" s="20" t="s">
        <v>359</v>
      </c>
      <c r="D41" s="20" t="s">
        <v>267</v>
      </c>
      <c r="E41">
        <v>714</v>
      </c>
    </row>
    <row r="42" spans="1:5" hidden="1" x14ac:dyDescent="0.3">
      <c r="A42" s="1"/>
      <c r="B42" s="1"/>
      <c r="C42" s="20" t="s">
        <v>366</v>
      </c>
      <c r="D42" s="20" t="s">
        <v>257</v>
      </c>
      <c r="E42">
        <v>714</v>
      </c>
    </row>
    <row r="43" spans="1:5" hidden="1" x14ac:dyDescent="0.3">
      <c r="A43" s="1"/>
      <c r="B43" s="1"/>
      <c r="C43" s="20" t="s">
        <v>367</v>
      </c>
      <c r="D43" s="20" t="s">
        <v>267</v>
      </c>
      <c r="E43">
        <v>714</v>
      </c>
    </row>
    <row r="44" spans="1:5" x14ac:dyDescent="0.3">
      <c r="A44" s="27">
        <v>26</v>
      </c>
      <c r="B44" s="6" t="s">
        <v>70</v>
      </c>
      <c r="C44" s="6" t="s">
        <v>358</v>
      </c>
      <c r="D44" s="6" t="s">
        <v>257</v>
      </c>
      <c r="E44" s="6">
        <v>714</v>
      </c>
    </row>
    <row r="45" spans="1:5" hidden="1" x14ac:dyDescent="0.3">
      <c r="A45" s="1"/>
      <c r="B45" s="1"/>
      <c r="C45" s="20" t="s">
        <v>336</v>
      </c>
      <c r="D45" s="20" t="s">
        <v>337</v>
      </c>
      <c r="E45">
        <v>714</v>
      </c>
    </row>
    <row r="46" spans="1:5" hidden="1" x14ac:dyDescent="0.3">
      <c r="A46" s="1"/>
      <c r="B46" s="1"/>
      <c r="C46" s="20" t="s">
        <v>366</v>
      </c>
      <c r="D46" s="20" t="s">
        <v>257</v>
      </c>
      <c r="E46">
        <v>714</v>
      </c>
    </row>
    <row r="47" spans="1:5" x14ac:dyDescent="0.3">
      <c r="A47" s="27">
        <v>27</v>
      </c>
      <c r="B47" s="6" t="s">
        <v>71</v>
      </c>
      <c r="C47" s="6" t="s">
        <v>368</v>
      </c>
      <c r="D47" s="6" t="s">
        <v>369</v>
      </c>
      <c r="E47" s="6">
        <v>429</v>
      </c>
    </row>
    <row r="48" spans="1:5" x14ac:dyDescent="0.3">
      <c r="A48" s="27">
        <v>28</v>
      </c>
      <c r="B48" s="6" t="s">
        <v>72</v>
      </c>
      <c r="C48" s="6" t="s">
        <v>336</v>
      </c>
      <c r="D48" s="6" t="s">
        <v>337</v>
      </c>
      <c r="E48" s="6">
        <v>714</v>
      </c>
    </row>
    <row r="49" spans="1:5" x14ac:dyDescent="0.3">
      <c r="A49" s="27">
        <v>29</v>
      </c>
      <c r="B49" s="6" t="s">
        <v>73</v>
      </c>
      <c r="C49" s="6" t="s">
        <v>370</v>
      </c>
      <c r="D49" s="6" t="s">
        <v>261</v>
      </c>
      <c r="E49" s="6">
        <v>571</v>
      </c>
    </row>
    <row r="50" spans="1:5" x14ac:dyDescent="0.3">
      <c r="A50" s="27">
        <v>30</v>
      </c>
      <c r="B50" s="6" t="s">
        <v>74</v>
      </c>
      <c r="C50" s="6" t="s">
        <v>363</v>
      </c>
      <c r="D50" s="6" t="s">
        <v>364</v>
      </c>
      <c r="E50" s="6">
        <v>500</v>
      </c>
    </row>
    <row r="51" spans="1:5" hidden="1" x14ac:dyDescent="0.3">
      <c r="A51" s="1"/>
      <c r="B51" s="1"/>
      <c r="C51" s="20" t="s">
        <v>371</v>
      </c>
      <c r="D51" s="20" t="s">
        <v>372</v>
      </c>
      <c r="E51">
        <v>500</v>
      </c>
    </row>
    <row r="52" spans="1:5" x14ac:dyDescent="0.3">
      <c r="A52" s="27">
        <v>31</v>
      </c>
      <c r="B52" s="6" t="s">
        <v>75</v>
      </c>
      <c r="C52" s="6" t="s">
        <v>361</v>
      </c>
      <c r="D52" s="6" t="s">
        <v>300</v>
      </c>
      <c r="E52" s="6">
        <v>1429</v>
      </c>
    </row>
    <row r="53" spans="1:5" x14ac:dyDescent="0.3">
      <c r="A53" s="27">
        <v>32</v>
      </c>
      <c r="B53" s="6" t="s">
        <v>76</v>
      </c>
      <c r="C53" s="6" t="s">
        <v>358</v>
      </c>
      <c r="D53" s="6" t="s">
        <v>257</v>
      </c>
      <c r="E53" s="6">
        <v>714</v>
      </c>
    </row>
    <row r="54" spans="1:5" hidden="1" x14ac:dyDescent="0.3">
      <c r="A54" s="1"/>
      <c r="B54" s="1"/>
      <c r="C54" s="20" t="s">
        <v>359</v>
      </c>
      <c r="D54" s="20" t="s">
        <v>267</v>
      </c>
      <c r="E54">
        <v>714</v>
      </c>
    </row>
    <row r="55" spans="1:5" hidden="1" x14ac:dyDescent="0.3">
      <c r="A55" s="1"/>
      <c r="B55" s="1"/>
      <c r="C55" s="20" t="s">
        <v>336</v>
      </c>
      <c r="D55" s="20" t="s">
        <v>337</v>
      </c>
      <c r="E55">
        <v>714</v>
      </c>
    </row>
    <row r="56" spans="1:5" x14ac:dyDescent="0.3">
      <c r="A56" s="27">
        <v>33</v>
      </c>
      <c r="B56" s="6" t="s">
        <v>77</v>
      </c>
      <c r="C56" s="6" t="s">
        <v>362</v>
      </c>
      <c r="D56" s="6" t="s">
        <v>286</v>
      </c>
      <c r="E56" s="6">
        <v>500</v>
      </c>
    </row>
    <row r="57" spans="1:5" hidden="1" x14ac:dyDescent="0.3">
      <c r="A57" s="1"/>
      <c r="B57" s="1"/>
      <c r="C57" s="20" t="s">
        <v>363</v>
      </c>
      <c r="D57" s="20" t="s">
        <v>364</v>
      </c>
      <c r="E57">
        <v>500</v>
      </c>
    </row>
    <row r="58" spans="1:5" hidden="1" x14ac:dyDescent="0.3">
      <c r="A58" s="1"/>
      <c r="B58" s="1"/>
      <c r="C58" s="20" t="s">
        <v>365</v>
      </c>
      <c r="D58" s="20" t="s">
        <v>364</v>
      </c>
      <c r="E58">
        <v>500</v>
      </c>
    </row>
    <row r="59" spans="1:5" x14ac:dyDescent="0.3">
      <c r="A59" s="27">
        <v>34</v>
      </c>
      <c r="B59" s="6" t="s">
        <v>79</v>
      </c>
      <c r="C59" s="6" t="s">
        <v>373</v>
      </c>
      <c r="D59" s="6" t="s">
        <v>374</v>
      </c>
      <c r="E59" s="6">
        <v>571</v>
      </c>
    </row>
    <row r="60" spans="1:5" hidden="1" x14ac:dyDescent="0.3">
      <c r="A60" s="1"/>
      <c r="B60" s="1"/>
      <c r="C60" s="20" t="s">
        <v>375</v>
      </c>
      <c r="D60" s="20" t="s">
        <v>374</v>
      </c>
      <c r="E60">
        <v>571</v>
      </c>
    </row>
    <row r="61" spans="1:5" x14ac:dyDescent="0.3">
      <c r="A61" s="27">
        <v>35</v>
      </c>
      <c r="B61" s="6" t="s">
        <v>80</v>
      </c>
      <c r="C61" s="6" t="s">
        <v>355</v>
      </c>
      <c r="D61" s="6" t="s">
        <v>295</v>
      </c>
      <c r="E61" s="6">
        <v>714</v>
      </c>
    </row>
    <row r="62" spans="1:5" hidden="1" x14ac:dyDescent="0.3">
      <c r="A62" s="1"/>
      <c r="B62" s="1"/>
      <c r="C62" s="20" t="s">
        <v>376</v>
      </c>
      <c r="D62" s="20" t="s">
        <v>377</v>
      </c>
      <c r="E62">
        <v>714</v>
      </c>
    </row>
    <row r="63" spans="1:5" hidden="1" x14ac:dyDescent="0.3">
      <c r="A63" s="1"/>
      <c r="B63" s="1"/>
      <c r="C63" s="20" t="s">
        <v>378</v>
      </c>
      <c r="D63" s="20" t="s">
        <v>295</v>
      </c>
      <c r="E63">
        <v>714</v>
      </c>
    </row>
    <row r="64" spans="1:5" x14ac:dyDescent="0.3">
      <c r="A64" s="27">
        <v>36</v>
      </c>
      <c r="B64" s="6" t="s">
        <v>81</v>
      </c>
      <c r="C64" s="6" t="s">
        <v>360</v>
      </c>
      <c r="D64" s="6" t="s">
        <v>284</v>
      </c>
      <c r="E64" s="6">
        <v>1071</v>
      </c>
    </row>
    <row r="65" spans="1:5" x14ac:dyDescent="0.3">
      <c r="A65" s="27">
        <v>37</v>
      </c>
      <c r="B65" s="6" t="s">
        <v>82</v>
      </c>
      <c r="C65" s="6" t="s">
        <v>355</v>
      </c>
      <c r="D65" s="6" t="s">
        <v>295</v>
      </c>
      <c r="E65" s="6">
        <v>714</v>
      </c>
    </row>
    <row r="66" spans="1:5" x14ac:dyDescent="0.3">
      <c r="A66" s="27">
        <v>38</v>
      </c>
      <c r="B66" s="6" t="s">
        <v>84</v>
      </c>
      <c r="C66" s="6" t="s">
        <v>379</v>
      </c>
      <c r="D66" s="6" t="s">
        <v>280</v>
      </c>
      <c r="E66" s="6">
        <v>1286</v>
      </c>
    </row>
    <row r="67" spans="1:5" hidden="1" x14ac:dyDescent="0.3">
      <c r="A67" s="1"/>
      <c r="B67" s="1"/>
      <c r="C67" s="20" t="s">
        <v>380</v>
      </c>
      <c r="D67" s="20" t="s">
        <v>381</v>
      </c>
      <c r="E67">
        <v>1286</v>
      </c>
    </row>
    <row r="68" spans="1:5" x14ac:dyDescent="0.3">
      <c r="A68" s="27">
        <v>39</v>
      </c>
      <c r="B68" s="6" t="s">
        <v>85</v>
      </c>
      <c r="C68" s="6" t="s">
        <v>363</v>
      </c>
      <c r="D68" s="6" t="s">
        <v>364</v>
      </c>
      <c r="E68" s="6">
        <v>500</v>
      </c>
    </row>
    <row r="69" spans="1:5" hidden="1" x14ac:dyDescent="0.3">
      <c r="A69" s="1"/>
      <c r="B69" s="1"/>
      <c r="C69" s="20" t="s">
        <v>382</v>
      </c>
      <c r="D69" s="20" t="s">
        <v>372</v>
      </c>
      <c r="E69">
        <v>500</v>
      </c>
    </row>
    <row r="70" spans="1:5" hidden="1" x14ac:dyDescent="0.3">
      <c r="A70" s="1"/>
      <c r="B70" s="1"/>
      <c r="C70" s="20" t="s">
        <v>365</v>
      </c>
      <c r="D70" s="20" t="s">
        <v>364</v>
      </c>
      <c r="E70">
        <v>500</v>
      </c>
    </row>
    <row r="71" spans="1:5" x14ac:dyDescent="0.3">
      <c r="A71" s="27">
        <v>40</v>
      </c>
      <c r="B71" s="6" t="s">
        <v>86</v>
      </c>
      <c r="C71" s="6" t="s">
        <v>362</v>
      </c>
      <c r="D71" s="6" t="s">
        <v>286</v>
      </c>
      <c r="E71" s="6">
        <v>500</v>
      </c>
    </row>
    <row r="72" spans="1:5" hidden="1" x14ac:dyDescent="0.3">
      <c r="A72" s="1"/>
      <c r="B72" s="1"/>
      <c r="C72" s="20" t="s">
        <v>383</v>
      </c>
      <c r="D72" s="20" t="s">
        <v>289</v>
      </c>
      <c r="E72">
        <v>500</v>
      </c>
    </row>
    <row r="73" spans="1:5" x14ac:dyDescent="0.3">
      <c r="A73" s="27">
        <v>41</v>
      </c>
      <c r="B73" s="6" t="s">
        <v>87</v>
      </c>
      <c r="C73" s="6" t="s">
        <v>370</v>
      </c>
      <c r="D73" s="6" t="s">
        <v>261</v>
      </c>
      <c r="E73" s="6">
        <v>571</v>
      </c>
    </row>
    <row r="74" spans="1:5" hidden="1" x14ac:dyDescent="0.3">
      <c r="A74" s="1"/>
      <c r="B74" s="1"/>
      <c r="C74" s="20" t="s">
        <v>384</v>
      </c>
      <c r="D74" s="20" t="s">
        <v>261</v>
      </c>
      <c r="E74">
        <v>571</v>
      </c>
    </row>
    <row r="75" spans="1:5" x14ac:dyDescent="0.3">
      <c r="A75" s="27">
        <v>42</v>
      </c>
      <c r="B75" s="6" t="s">
        <v>88</v>
      </c>
      <c r="C75" s="6" t="s">
        <v>359</v>
      </c>
      <c r="D75" s="6" t="s">
        <v>267</v>
      </c>
      <c r="E75" s="6">
        <v>714</v>
      </c>
    </row>
    <row r="76" spans="1:5" hidden="1" x14ac:dyDescent="0.3">
      <c r="A76" s="1"/>
      <c r="B76" s="1"/>
      <c r="C76" s="20" t="s">
        <v>385</v>
      </c>
      <c r="D76" s="20" t="s">
        <v>283</v>
      </c>
      <c r="E76">
        <v>714</v>
      </c>
    </row>
    <row r="77" spans="1:5" hidden="1" x14ac:dyDescent="0.3">
      <c r="A77" s="1"/>
      <c r="B77" s="1"/>
      <c r="C77" s="20" t="s">
        <v>386</v>
      </c>
      <c r="D77" s="20" t="s">
        <v>387</v>
      </c>
      <c r="E77">
        <v>714</v>
      </c>
    </row>
    <row r="78" spans="1:5" x14ac:dyDescent="0.3">
      <c r="A78" s="27">
        <v>43</v>
      </c>
      <c r="B78" s="6" t="s">
        <v>89</v>
      </c>
      <c r="C78" s="6" t="s">
        <v>362</v>
      </c>
      <c r="D78" s="6" t="s">
        <v>286</v>
      </c>
      <c r="E78" s="6">
        <v>500</v>
      </c>
    </row>
    <row r="79" spans="1:5" hidden="1" x14ac:dyDescent="0.3">
      <c r="A79" s="1"/>
      <c r="B79" s="1"/>
      <c r="C79" s="20" t="s">
        <v>383</v>
      </c>
      <c r="D79" s="20" t="s">
        <v>289</v>
      </c>
      <c r="E79">
        <v>500</v>
      </c>
    </row>
    <row r="80" spans="1:5" x14ac:dyDescent="0.3">
      <c r="A80" s="27">
        <v>44</v>
      </c>
      <c r="B80" s="6" t="s">
        <v>90</v>
      </c>
      <c r="C80" s="6" t="s">
        <v>359</v>
      </c>
      <c r="D80" s="6" t="s">
        <v>267</v>
      </c>
      <c r="E80" s="6">
        <v>714</v>
      </c>
    </row>
    <row r="81" spans="1:5" hidden="1" x14ac:dyDescent="0.3">
      <c r="A81" s="1"/>
      <c r="B81" s="1"/>
      <c r="C81" s="20" t="s">
        <v>336</v>
      </c>
      <c r="D81" s="20" t="s">
        <v>337</v>
      </c>
      <c r="E81">
        <v>714</v>
      </c>
    </row>
    <row r="82" spans="1:5" x14ac:dyDescent="0.3">
      <c r="A82" s="27">
        <v>45</v>
      </c>
      <c r="B82" s="6" t="s">
        <v>91</v>
      </c>
      <c r="C82" s="6" t="s">
        <v>336</v>
      </c>
      <c r="D82" s="6" t="s">
        <v>337</v>
      </c>
      <c r="E82" s="6">
        <v>714</v>
      </c>
    </row>
    <row r="83" spans="1:5" hidden="1" x14ac:dyDescent="0.3">
      <c r="A83" s="1"/>
      <c r="B83" s="1"/>
      <c r="C83" s="20" t="s">
        <v>388</v>
      </c>
      <c r="D83" s="20" t="s">
        <v>389</v>
      </c>
      <c r="E83">
        <v>714</v>
      </c>
    </row>
    <row r="84" spans="1:5" hidden="1" x14ac:dyDescent="0.3">
      <c r="A84" s="1"/>
      <c r="B84" s="1"/>
      <c r="C84" s="20" t="s">
        <v>342</v>
      </c>
      <c r="D84" s="20" t="s">
        <v>337</v>
      </c>
      <c r="E84">
        <v>714</v>
      </c>
    </row>
    <row r="85" spans="1:5" x14ac:dyDescent="0.3">
      <c r="A85" s="27">
        <v>46</v>
      </c>
      <c r="B85" s="6" t="s">
        <v>92</v>
      </c>
      <c r="C85" s="6" t="s">
        <v>368</v>
      </c>
      <c r="D85" s="6" t="s">
        <v>369</v>
      </c>
      <c r="E85" s="6">
        <v>429</v>
      </c>
    </row>
    <row r="86" spans="1:5" x14ac:dyDescent="0.3">
      <c r="A86" s="27">
        <v>47</v>
      </c>
      <c r="B86" s="6" t="s">
        <v>93</v>
      </c>
      <c r="C86" s="6" t="s">
        <v>370</v>
      </c>
      <c r="D86" s="6" t="s">
        <v>261</v>
      </c>
      <c r="E86" s="6">
        <v>571</v>
      </c>
    </row>
    <row r="87" spans="1:5" x14ac:dyDescent="0.3">
      <c r="A87" s="27">
        <v>48</v>
      </c>
      <c r="B87" s="6" t="s">
        <v>94</v>
      </c>
      <c r="C87" s="6" t="s">
        <v>336</v>
      </c>
      <c r="D87" s="6" t="s">
        <v>337</v>
      </c>
      <c r="E87" s="6">
        <v>714</v>
      </c>
    </row>
    <row r="88" spans="1:5" x14ac:dyDescent="0.3">
      <c r="A88" s="27">
        <v>49</v>
      </c>
      <c r="B88" s="6" t="s">
        <v>95</v>
      </c>
      <c r="C88" s="6" t="s">
        <v>370</v>
      </c>
      <c r="D88" s="6" t="s">
        <v>261</v>
      </c>
      <c r="E88" s="6">
        <v>571</v>
      </c>
    </row>
    <row r="89" spans="1:5" hidden="1" x14ac:dyDescent="0.3">
      <c r="A89" s="1"/>
      <c r="B89" s="1"/>
      <c r="C89" s="20" t="s">
        <v>390</v>
      </c>
      <c r="D89" s="20" t="s">
        <v>391</v>
      </c>
      <c r="E89">
        <v>571</v>
      </c>
    </row>
    <row r="90" spans="1:5" x14ac:dyDescent="0.3">
      <c r="A90" s="27">
        <v>50</v>
      </c>
      <c r="B90" s="6" t="s">
        <v>96</v>
      </c>
      <c r="C90" s="6" t="s">
        <v>361</v>
      </c>
      <c r="D90" s="6" t="s">
        <v>300</v>
      </c>
      <c r="E90" s="6">
        <v>1429</v>
      </c>
    </row>
    <row r="91" spans="1:5" hidden="1" x14ac:dyDescent="0.3">
      <c r="A91" s="1"/>
      <c r="B91" s="1"/>
      <c r="C91" s="20" t="s">
        <v>392</v>
      </c>
      <c r="D91" s="20" t="s">
        <v>302</v>
      </c>
      <c r="E91">
        <v>1429</v>
      </c>
    </row>
    <row r="92" spans="1:5" hidden="1" x14ac:dyDescent="0.3">
      <c r="A92" s="1"/>
      <c r="B92" s="1"/>
      <c r="C92" s="20" t="s">
        <v>393</v>
      </c>
      <c r="D92" s="20" t="s">
        <v>394</v>
      </c>
      <c r="E92">
        <v>1429</v>
      </c>
    </row>
    <row r="93" spans="1:5" hidden="1" x14ac:dyDescent="0.3">
      <c r="A93" s="1"/>
      <c r="B93" s="1"/>
      <c r="C93" s="20" t="s">
        <v>395</v>
      </c>
      <c r="D93" s="20" t="s">
        <v>300</v>
      </c>
      <c r="E93">
        <v>1429</v>
      </c>
    </row>
    <row r="94" spans="1:5" hidden="1" x14ac:dyDescent="0.3">
      <c r="A94" s="1"/>
      <c r="B94" s="1"/>
      <c r="C94" s="20" t="s">
        <v>396</v>
      </c>
      <c r="D94" s="20" t="s">
        <v>302</v>
      </c>
      <c r="E94">
        <v>1429</v>
      </c>
    </row>
    <row r="95" spans="1:5" x14ac:dyDescent="0.3">
      <c r="A95" s="27">
        <v>51</v>
      </c>
      <c r="B95" s="6" t="s">
        <v>97</v>
      </c>
      <c r="C95" s="6" t="s">
        <v>370</v>
      </c>
      <c r="D95" s="6" t="s">
        <v>261</v>
      </c>
      <c r="E95" s="6">
        <v>571</v>
      </c>
    </row>
    <row r="96" spans="1:5" x14ac:dyDescent="0.3">
      <c r="A96" s="27">
        <v>53</v>
      </c>
      <c r="B96" s="6" t="s">
        <v>98</v>
      </c>
      <c r="C96" s="6" t="s">
        <v>362</v>
      </c>
      <c r="D96" s="6" t="s">
        <v>286</v>
      </c>
      <c r="E96" s="6">
        <v>500</v>
      </c>
    </row>
    <row r="97" spans="1:5" hidden="1" x14ac:dyDescent="0.3">
      <c r="A97" s="1"/>
      <c r="B97" s="1"/>
      <c r="C97" s="20" t="s">
        <v>383</v>
      </c>
      <c r="D97" s="20" t="s">
        <v>289</v>
      </c>
      <c r="E97">
        <v>500</v>
      </c>
    </row>
    <row r="98" spans="1:5" hidden="1" x14ac:dyDescent="0.3">
      <c r="A98" s="1"/>
      <c r="B98" s="1"/>
      <c r="C98" s="20" t="s">
        <v>397</v>
      </c>
      <c r="D98" s="20" t="s">
        <v>289</v>
      </c>
      <c r="E98">
        <v>500</v>
      </c>
    </row>
    <row r="99" spans="1:5" x14ac:dyDescent="0.3">
      <c r="A99" s="27">
        <v>54</v>
      </c>
      <c r="B99" s="6" t="s">
        <v>99</v>
      </c>
      <c r="C99" s="6" t="s">
        <v>370</v>
      </c>
      <c r="D99" s="6" t="s">
        <v>261</v>
      </c>
      <c r="E99" s="6">
        <v>571</v>
      </c>
    </row>
    <row r="100" spans="1:5" x14ac:dyDescent="0.3">
      <c r="A100" s="27">
        <v>55</v>
      </c>
      <c r="B100" s="6" t="s">
        <v>100</v>
      </c>
      <c r="C100" s="6" t="s">
        <v>362</v>
      </c>
      <c r="D100" s="6" t="s">
        <v>286</v>
      </c>
      <c r="E100" s="6">
        <v>500</v>
      </c>
    </row>
    <row r="101" spans="1:5" hidden="1" x14ac:dyDescent="0.3">
      <c r="A101" s="1"/>
      <c r="B101" s="1"/>
      <c r="C101" s="20" t="s">
        <v>363</v>
      </c>
      <c r="D101" s="20" t="s">
        <v>364</v>
      </c>
      <c r="E101">
        <v>500</v>
      </c>
    </row>
    <row r="102" spans="1:5" hidden="1" x14ac:dyDescent="0.3">
      <c r="A102" s="1"/>
      <c r="B102" s="1"/>
      <c r="C102" s="20" t="s">
        <v>365</v>
      </c>
      <c r="D102" s="20" t="s">
        <v>364</v>
      </c>
      <c r="E102">
        <v>500</v>
      </c>
    </row>
    <row r="103" spans="1:5" x14ac:dyDescent="0.3">
      <c r="A103" s="27">
        <v>57</v>
      </c>
      <c r="B103" s="6" t="s">
        <v>101</v>
      </c>
      <c r="C103" s="6" t="s">
        <v>370</v>
      </c>
      <c r="D103" s="6" t="s">
        <v>261</v>
      </c>
      <c r="E103" s="6">
        <v>571</v>
      </c>
    </row>
    <row r="104" spans="1:5" hidden="1" x14ac:dyDescent="0.3">
      <c r="A104" s="1"/>
      <c r="B104" s="1"/>
      <c r="C104" s="20" t="s">
        <v>384</v>
      </c>
      <c r="D104" s="20" t="s">
        <v>261</v>
      </c>
      <c r="E104">
        <v>571</v>
      </c>
    </row>
    <row r="105" spans="1:5" x14ac:dyDescent="0.3">
      <c r="A105" s="27">
        <v>58</v>
      </c>
      <c r="B105" s="6" t="s">
        <v>102</v>
      </c>
      <c r="C105" s="6" t="s">
        <v>370</v>
      </c>
      <c r="D105" s="6" t="s">
        <v>261</v>
      </c>
      <c r="E105" s="6">
        <v>571</v>
      </c>
    </row>
    <row r="106" spans="1:5" hidden="1" x14ac:dyDescent="0.3">
      <c r="A106" s="1"/>
      <c r="B106" s="1"/>
      <c r="C106" s="20" t="s">
        <v>384</v>
      </c>
      <c r="D106" s="20" t="s">
        <v>261</v>
      </c>
      <c r="E106">
        <v>571</v>
      </c>
    </row>
    <row r="107" spans="1:5" x14ac:dyDescent="0.3">
      <c r="A107" s="27">
        <v>60</v>
      </c>
      <c r="B107" s="6" t="s">
        <v>103</v>
      </c>
      <c r="C107" s="6" t="s">
        <v>370</v>
      </c>
      <c r="D107" s="6" t="s">
        <v>261</v>
      </c>
      <c r="E107" s="6">
        <v>571</v>
      </c>
    </row>
    <row r="108" spans="1:5" x14ac:dyDescent="0.3">
      <c r="A108" s="27">
        <v>61</v>
      </c>
      <c r="B108" s="6" t="s">
        <v>104</v>
      </c>
      <c r="C108" s="6" t="s">
        <v>362</v>
      </c>
      <c r="D108" s="6" t="s">
        <v>286</v>
      </c>
      <c r="E108" s="6">
        <v>500</v>
      </c>
    </row>
    <row r="109" spans="1:5" hidden="1" x14ac:dyDescent="0.3">
      <c r="A109" s="1"/>
      <c r="B109" s="1"/>
      <c r="C109" s="20" t="s">
        <v>363</v>
      </c>
      <c r="D109" s="20" t="s">
        <v>364</v>
      </c>
      <c r="E109">
        <v>500</v>
      </c>
    </row>
    <row r="110" spans="1:5" x14ac:dyDescent="0.3">
      <c r="A110" s="27">
        <v>62</v>
      </c>
      <c r="B110" s="6" t="s">
        <v>105</v>
      </c>
      <c r="C110" s="6" t="s">
        <v>336</v>
      </c>
      <c r="D110" s="6" t="s">
        <v>337</v>
      </c>
      <c r="E110" s="6">
        <v>714</v>
      </c>
    </row>
    <row r="111" spans="1:5" x14ac:dyDescent="0.3">
      <c r="A111" s="27">
        <v>63</v>
      </c>
      <c r="B111" s="6" t="s">
        <v>106</v>
      </c>
      <c r="C111" s="6" t="s">
        <v>361</v>
      </c>
      <c r="D111" s="6" t="s">
        <v>300</v>
      </c>
      <c r="E111" s="6">
        <v>1429</v>
      </c>
    </row>
    <row r="112" spans="1:5" hidden="1" x14ac:dyDescent="0.3">
      <c r="A112" s="1"/>
      <c r="B112" s="1"/>
      <c r="C112" s="20" t="s">
        <v>392</v>
      </c>
      <c r="D112" s="20" t="s">
        <v>302</v>
      </c>
      <c r="E112">
        <v>1429</v>
      </c>
    </row>
    <row r="113" spans="1:5" x14ac:dyDescent="0.3">
      <c r="A113" s="27">
        <v>64</v>
      </c>
      <c r="B113" s="6" t="s">
        <v>107</v>
      </c>
      <c r="C113" s="6" t="s">
        <v>362</v>
      </c>
      <c r="D113" s="6" t="s">
        <v>286</v>
      </c>
      <c r="E113" s="6">
        <v>500</v>
      </c>
    </row>
    <row r="114" spans="1:5" hidden="1" x14ac:dyDescent="0.3">
      <c r="A114" s="1"/>
      <c r="B114" s="1"/>
      <c r="C114" s="20" t="s">
        <v>363</v>
      </c>
      <c r="D114" s="20" t="s">
        <v>364</v>
      </c>
      <c r="E114">
        <v>500</v>
      </c>
    </row>
    <row r="115" spans="1:5" x14ac:dyDescent="0.3">
      <c r="A115" s="27">
        <v>65</v>
      </c>
      <c r="B115" s="6" t="s">
        <v>109</v>
      </c>
      <c r="C115" s="6" t="s">
        <v>355</v>
      </c>
      <c r="D115" s="6" t="s">
        <v>295</v>
      </c>
      <c r="E115" s="6">
        <v>714</v>
      </c>
    </row>
    <row r="116" spans="1:5" x14ac:dyDescent="0.3">
      <c r="A116" s="27">
        <v>69</v>
      </c>
      <c r="B116" s="6" t="s">
        <v>110</v>
      </c>
      <c r="C116" s="6" t="s">
        <v>360</v>
      </c>
      <c r="D116" s="6" t="s">
        <v>284</v>
      </c>
      <c r="E116" s="6">
        <v>1071</v>
      </c>
    </row>
    <row r="117" spans="1:5" x14ac:dyDescent="0.3">
      <c r="A117" s="27">
        <v>70</v>
      </c>
      <c r="B117" s="6" t="s">
        <v>111</v>
      </c>
      <c r="C117" s="6" t="s">
        <v>398</v>
      </c>
      <c r="D117" s="6" t="s">
        <v>296</v>
      </c>
      <c r="E117" s="6">
        <v>1143</v>
      </c>
    </row>
    <row r="118" spans="1:5" hidden="1" x14ac:dyDescent="0.3">
      <c r="A118" s="1"/>
      <c r="B118" s="1"/>
      <c r="C118" s="20" t="s">
        <v>399</v>
      </c>
      <c r="D118" s="20" t="s">
        <v>400</v>
      </c>
      <c r="E118">
        <v>1143</v>
      </c>
    </row>
    <row r="119" spans="1:5" x14ac:dyDescent="0.3">
      <c r="A119" s="27">
        <v>71</v>
      </c>
      <c r="B119" s="6" t="s">
        <v>112</v>
      </c>
      <c r="C119" s="6" t="s">
        <v>379</v>
      </c>
      <c r="D119" s="6" t="s">
        <v>280</v>
      </c>
      <c r="E119" s="6">
        <v>1286</v>
      </c>
    </row>
    <row r="120" spans="1:5" x14ac:dyDescent="0.3">
      <c r="A120" s="27">
        <v>72</v>
      </c>
      <c r="B120" s="6" t="s">
        <v>212</v>
      </c>
      <c r="C120" s="6" t="s">
        <v>401</v>
      </c>
      <c r="D120" s="6" t="s">
        <v>292</v>
      </c>
      <c r="E120" s="6">
        <v>1214</v>
      </c>
    </row>
    <row r="121" spans="1:5" x14ac:dyDescent="0.3">
      <c r="A121" s="27">
        <v>74</v>
      </c>
      <c r="B121" s="6" t="s">
        <v>213</v>
      </c>
      <c r="C121" s="6" t="s">
        <v>402</v>
      </c>
      <c r="D121" s="6" t="s">
        <v>403</v>
      </c>
      <c r="E121" s="6">
        <v>1571</v>
      </c>
    </row>
    <row r="122" spans="1:5" x14ac:dyDescent="0.3">
      <c r="A122" s="27">
        <v>81</v>
      </c>
      <c r="B122" s="6" t="s">
        <v>113</v>
      </c>
      <c r="C122" s="6" t="s">
        <v>404</v>
      </c>
      <c r="D122" s="6" t="s">
        <v>310</v>
      </c>
      <c r="E122" s="6">
        <v>1857</v>
      </c>
    </row>
    <row r="123" spans="1:5" x14ac:dyDescent="0.3">
      <c r="A123" s="27">
        <v>82</v>
      </c>
      <c r="B123" s="6" t="s">
        <v>114</v>
      </c>
      <c r="C123" s="6" t="s">
        <v>379</v>
      </c>
      <c r="D123" s="6" t="s">
        <v>280</v>
      </c>
      <c r="E123" s="6">
        <v>1286</v>
      </c>
    </row>
    <row r="124" spans="1:5" x14ac:dyDescent="0.3">
      <c r="A124" s="27">
        <v>83</v>
      </c>
      <c r="B124" s="6" t="s">
        <v>115</v>
      </c>
      <c r="C124" s="6" t="s">
        <v>355</v>
      </c>
      <c r="D124" s="6" t="s">
        <v>295</v>
      </c>
      <c r="E124" s="6">
        <v>714</v>
      </c>
    </row>
    <row r="125" spans="1:5" x14ac:dyDescent="0.3">
      <c r="A125" s="27">
        <v>84</v>
      </c>
      <c r="B125" s="6" t="s">
        <v>116</v>
      </c>
      <c r="C125" s="6" t="s">
        <v>332</v>
      </c>
      <c r="D125" s="6" t="s">
        <v>236</v>
      </c>
      <c r="E125" s="6">
        <v>714</v>
      </c>
    </row>
    <row r="126" spans="1:5" hidden="1" x14ac:dyDescent="0.3">
      <c r="A126" s="1"/>
      <c r="B126" s="1"/>
      <c r="C126" s="20" t="s">
        <v>405</v>
      </c>
      <c r="D126" s="20" t="s">
        <v>335</v>
      </c>
      <c r="E126">
        <v>714</v>
      </c>
    </row>
    <row r="127" spans="1:5" hidden="1" x14ac:dyDescent="0.3">
      <c r="A127" s="1"/>
      <c r="B127" s="1"/>
      <c r="C127" s="20" t="s">
        <v>338</v>
      </c>
      <c r="D127" s="20" t="s">
        <v>241</v>
      </c>
      <c r="E127">
        <v>714</v>
      </c>
    </row>
    <row r="128" spans="1:5" x14ac:dyDescent="0.3">
      <c r="A128" s="27">
        <v>85</v>
      </c>
      <c r="B128" s="6" t="s">
        <v>117</v>
      </c>
      <c r="C128" s="6" t="s">
        <v>332</v>
      </c>
      <c r="D128" s="6" t="s">
        <v>236</v>
      </c>
      <c r="E128" s="6">
        <v>714</v>
      </c>
    </row>
    <row r="129" spans="1:5" hidden="1" x14ac:dyDescent="0.3">
      <c r="A129" s="1"/>
      <c r="B129" s="1"/>
      <c r="C129" s="20" t="s">
        <v>336</v>
      </c>
      <c r="D129" s="20" t="s">
        <v>337</v>
      </c>
      <c r="E129">
        <v>714</v>
      </c>
    </row>
    <row r="130" spans="1:5" hidden="1" x14ac:dyDescent="0.3">
      <c r="A130" s="1"/>
      <c r="B130" s="1"/>
      <c r="C130" s="20" t="s">
        <v>406</v>
      </c>
      <c r="D130" s="20" t="s">
        <v>407</v>
      </c>
      <c r="E130">
        <v>714</v>
      </c>
    </row>
    <row r="131" spans="1:5" hidden="1" x14ac:dyDescent="0.3">
      <c r="A131" s="1"/>
      <c r="B131" s="1"/>
      <c r="C131" s="20" t="s">
        <v>341</v>
      </c>
      <c r="D131" s="20" t="s">
        <v>236</v>
      </c>
      <c r="E131">
        <v>714</v>
      </c>
    </row>
    <row r="132" spans="1:5" x14ac:dyDescent="0.3">
      <c r="A132" s="27">
        <v>86</v>
      </c>
      <c r="B132" s="6" t="s">
        <v>118</v>
      </c>
      <c r="C132" s="6" t="s">
        <v>332</v>
      </c>
      <c r="D132" s="6" t="s">
        <v>236</v>
      </c>
      <c r="E132" s="6">
        <v>714</v>
      </c>
    </row>
    <row r="133" spans="1:5" hidden="1" x14ac:dyDescent="0.3">
      <c r="A133" s="1"/>
      <c r="B133" s="1"/>
      <c r="C133" s="20" t="s">
        <v>341</v>
      </c>
      <c r="D133" s="20" t="s">
        <v>236</v>
      </c>
      <c r="E133">
        <v>714</v>
      </c>
    </row>
    <row r="134" spans="1:5" x14ac:dyDescent="0.3">
      <c r="A134" s="27">
        <v>87</v>
      </c>
      <c r="B134" s="6" t="s">
        <v>119</v>
      </c>
      <c r="C134" s="6" t="s">
        <v>332</v>
      </c>
      <c r="D134" s="6" t="s">
        <v>236</v>
      </c>
      <c r="E134" s="6">
        <v>714</v>
      </c>
    </row>
    <row r="135" spans="1:5" hidden="1" x14ac:dyDescent="0.3">
      <c r="A135" s="1"/>
      <c r="B135" s="1"/>
      <c r="C135" s="20" t="s">
        <v>333</v>
      </c>
      <c r="D135" s="20" t="s">
        <v>241</v>
      </c>
      <c r="E135">
        <v>714</v>
      </c>
    </row>
    <row r="136" spans="1:5" x14ac:dyDescent="0.3">
      <c r="A136" s="27">
        <v>88</v>
      </c>
      <c r="B136" s="6" t="s">
        <v>120</v>
      </c>
      <c r="C136" s="6" t="s">
        <v>332</v>
      </c>
      <c r="D136" s="6" t="s">
        <v>236</v>
      </c>
      <c r="E136" s="6">
        <v>714</v>
      </c>
    </row>
    <row r="137" spans="1:5" hidden="1" x14ac:dyDescent="0.3">
      <c r="A137" s="1"/>
      <c r="B137" s="1"/>
      <c r="C137" s="20" t="s">
        <v>333</v>
      </c>
      <c r="D137" s="20" t="s">
        <v>241</v>
      </c>
      <c r="E137">
        <v>714</v>
      </c>
    </row>
    <row r="138" spans="1:5" hidden="1" x14ac:dyDescent="0.3">
      <c r="A138" s="1"/>
      <c r="B138" s="1"/>
      <c r="C138" s="20" t="s">
        <v>408</v>
      </c>
      <c r="D138" s="20" t="s">
        <v>335</v>
      </c>
      <c r="E138">
        <v>714</v>
      </c>
    </row>
    <row r="139" spans="1:5" hidden="1" x14ac:dyDescent="0.3">
      <c r="A139" s="1"/>
      <c r="B139" s="1"/>
      <c r="C139" s="20" t="s">
        <v>341</v>
      </c>
      <c r="D139" s="20" t="s">
        <v>236</v>
      </c>
      <c r="E139">
        <v>714</v>
      </c>
    </row>
    <row r="140" spans="1:5" x14ac:dyDescent="0.3">
      <c r="A140" s="27">
        <v>89</v>
      </c>
      <c r="B140" s="6" t="s">
        <v>121</v>
      </c>
      <c r="C140" s="6" t="s">
        <v>355</v>
      </c>
      <c r="D140" s="6" t="s">
        <v>295</v>
      </c>
      <c r="E140" s="6">
        <v>714</v>
      </c>
    </row>
    <row r="141" spans="1:5" x14ac:dyDescent="0.3">
      <c r="A141" s="27">
        <v>90</v>
      </c>
      <c r="B141" s="6" t="s">
        <v>122</v>
      </c>
      <c r="C141" s="6" t="s">
        <v>355</v>
      </c>
      <c r="D141" s="6" t="s">
        <v>295</v>
      </c>
      <c r="E141" s="6">
        <v>714</v>
      </c>
    </row>
    <row r="142" spans="1:5" x14ac:dyDescent="0.3">
      <c r="A142" s="27">
        <v>91</v>
      </c>
      <c r="B142" s="6" t="s">
        <v>123</v>
      </c>
      <c r="C142" s="6" t="s">
        <v>355</v>
      </c>
      <c r="D142" s="6" t="s">
        <v>295</v>
      </c>
      <c r="E142" s="6">
        <v>714</v>
      </c>
    </row>
    <row r="143" spans="1:5" hidden="1" x14ac:dyDescent="0.3">
      <c r="A143" s="1"/>
      <c r="B143" s="1"/>
      <c r="C143" s="20" t="s">
        <v>378</v>
      </c>
      <c r="D143" s="20" t="s">
        <v>295</v>
      </c>
      <c r="E143">
        <v>714</v>
      </c>
    </row>
    <row r="144" spans="1:5" x14ac:dyDescent="0.3">
      <c r="A144" s="27">
        <v>92</v>
      </c>
      <c r="B144" s="6" t="s">
        <v>124</v>
      </c>
      <c r="C144" s="6" t="s">
        <v>355</v>
      </c>
      <c r="D144" s="6" t="s">
        <v>295</v>
      </c>
      <c r="E144" s="6">
        <v>714</v>
      </c>
    </row>
    <row r="145" spans="1:5" hidden="1" x14ac:dyDescent="0.3">
      <c r="A145" s="1"/>
      <c r="B145" s="1"/>
      <c r="C145" s="20" t="s">
        <v>378</v>
      </c>
      <c r="D145" s="20" t="s">
        <v>295</v>
      </c>
      <c r="E145">
        <v>714</v>
      </c>
    </row>
    <row r="146" spans="1:5" x14ac:dyDescent="0.3">
      <c r="A146" s="27">
        <v>94</v>
      </c>
      <c r="B146" s="6" t="s">
        <v>125</v>
      </c>
      <c r="C146" s="6" t="s">
        <v>355</v>
      </c>
      <c r="D146" s="6" t="s">
        <v>295</v>
      </c>
      <c r="E146" s="6">
        <v>714</v>
      </c>
    </row>
    <row r="147" spans="1:5" hidden="1" x14ac:dyDescent="0.3">
      <c r="A147" s="1"/>
      <c r="B147" s="1"/>
      <c r="C147" s="20" t="s">
        <v>409</v>
      </c>
      <c r="D147" s="20" t="s">
        <v>377</v>
      </c>
      <c r="E147">
        <v>714</v>
      </c>
    </row>
    <row r="148" spans="1:5" hidden="1" x14ac:dyDescent="0.3">
      <c r="A148" s="1"/>
      <c r="B148" s="1"/>
      <c r="C148" s="20" t="s">
        <v>378</v>
      </c>
      <c r="D148" s="20" t="s">
        <v>295</v>
      </c>
      <c r="E148">
        <v>714</v>
      </c>
    </row>
    <row r="149" spans="1:5" x14ac:dyDescent="0.3">
      <c r="A149" s="27">
        <v>95</v>
      </c>
      <c r="B149" s="6" t="s">
        <v>126</v>
      </c>
      <c r="C149" s="6" t="s">
        <v>355</v>
      </c>
      <c r="D149" s="6" t="s">
        <v>295</v>
      </c>
      <c r="E149" s="6">
        <v>714</v>
      </c>
    </row>
    <row r="150" spans="1:5" hidden="1" x14ac:dyDescent="0.3">
      <c r="A150" s="1"/>
      <c r="B150" s="1"/>
      <c r="C150" s="20" t="s">
        <v>410</v>
      </c>
      <c r="D150" s="20" t="s">
        <v>377</v>
      </c>
      <c r="E150">
        <v>714</v>
      </c>
    </row>
    <row r="151" spans="1:5" hidden="1" x14ac:dyDescent="0.3">
      <c r="A151" s="1"/>
      <c r="B151" s="1"/>
      <c r="C151" s="20" t="s">
        <v>378</v>
      </c>
      <c r="D151" s="20" t="s">
        <v>295</v>
      </c>
      <c r="E151">
        <v>714</v>
      </c>
    </row>
    <row r="152" spans="1:5" x14ac:dyDescent="0.3">
      <c r="A152" s="27">
        <v>96</v>
      </c>
      <c r="B152" s="6" t="s">
        <v>128</v>
      </c>
      <c r="C152" s="6" t="s">
        <v>411</v>
      </c>
      <c r="D152" s="6" t="s">
        <v>230</v>
      </c>
      <c r="E152" s="6">
        <v>1071</v>
      </c>
    </row>
    <row r="153" spans="1:5" x14ac:dyDescent="0.3">
      <c r="A153" s="27">
        <v>97</v>
      </c>
      <c r="B153" s="6" t="s">
        <v>129</v>
      </c>
      <c r="C153" s="6" t="s">
        <v>332</v>
      </c>
      <c r="D153" s="6" t="s">
        <v>236</v>
      </c>
      <c r="E153" s="6">
        <v>714</v>
      </c>
    </row>
    <row r="154" spans="1:5" hidden="1" x14ac:dyDescent="0.3">
      <c r="A154" s="1"/>
      <c r="B154" s="1"/>
      <c r="C154" s="20" t="s">
        <v>341</v>
      </c>
      <c r="D154" s="20" t="s">
        <v>236</v>
      </c>
      <c r="E154">
        <v>714</v>
      </c>
    </row>
    <row r="155" spans="1:5" x14ac:dyDescent="0.3">
      <c r="A155" s="27">
        <v>98</v>
      </c>
      <c r="B155" s="6" t="s">
        <v>130</v>
      </c>
      <c r="C155" s="6" t="s">
        <v>332</v>
      </c>
      <c r="D155" s="6" t="s">
        <v>236</v>
      </c>
      <c r="E155" s="6">
        <v>714</v>
      </c>
    </row>
    <row r="156" spans="1:5" x14ac:dyDescent="0.3">
      <c r="A156" s="27">
        <v>99</v>
      </c>
      <c r="B156" s="6" t="s">
        <v>131</v>
      </c>
      <c r="C156" s="6" t="s">
        <v>332</v>
      </c>
      <c r="D156" s="6" t="s">
        <v>236</v>
      </c>
      <c r="E156" s="6">
        <v>714</v>
      </c>
    </row>
    <row r="157" spans="1:5" hidden="1" x14ac:dyDescent="0.3">
      <c r="A157" s="1"/>
      <c r="B157" s="1"/>
      <c r="C157" s="20" t="s">
        <v>341</v>
      </c>
      <c r="D157" s="20" t="s">
        <v>236</v>
      </c>
      <c r="E157">
        <v>714</v>
      </c>
    </row>
    <row r="158" spans="1:5" x14ac:dyDescent="0.3">
      <c r="A158" s="27">
        <v>100</v>
      </c>
      <c r="B158" s="6" t="s">
        <v>132</v>
      </c>
      <c r="C158" s="6" t="s">
        <v>333</v>
      </c>
      <c r="D158" s="6" t="s">
        <v>241</v>
      </c>
      <c r="E158" s="6">
        <v>714</v>
      </c>
    </row>
    <row r="159" spans="1:5" x14ac:dyDescent="0.3">
      <c r="A159" s="27">
        <v>101</v>
      </c>
      <c r="B159" s="6" t="s">
        <v>133</v>
      </c>
      <c r="C159" s="6" t="s">
        <v>332</v>
      </c>
      <c r="D159" s="6" t="s">
        <v>236</v>
      </c>
      <c r="E159" s="6">
        <v>714</v>
      </c>
    </row>
    <row r="160" spans="1:5" hidden="1" x14ac:dyDescent="0.3">
      <c r="A160" s="1"/>
      <c r="B160" s="1"/>
      <c r="C160" s="20" t="s">
        <v>333</v>
      </c>
      <c r="D160" s="20" t="s">
        <v>241</v>
      </c>
      <c r="E160">
        <v>714</v>
      </c>
    </row>
    <row r="161" spans="1:5" x14ac:dyDescent="0.3">
      <c r="A161" s="27">
        <v>103</v>
      </c>
      <c r="B161" s="6" t="s">
        <v>134</v>
      </c>
      <c r="C161" s="6" t="s">
        <v>355</v>
      </c>
      <c r="D161" s="6" t="s">
        <v>295</v>
      </c>
      <c r="E161" s="6">
        <v>714</v>
      </c>
    </row>
    <row r="162" spans="1:5" x14ac:dyDescent="0.3">
      <c r="A162" s="27">
        <v>105</v>
      </c>
      <c r="B162" s="6" t="s">
        <v>135</v>
      </c>
      <c r="C162" s="6" t="s">
        <v>360</v>
      </c>
      <c r="D162" s="6" t="s">
        <v>284</v>
      </c>
      <c r="E162" s="6">
        <v>1071</v>
      </c>
    </row>
    <row r="163" spans="1:5" x14ac:dyDescent="0.3">
      <c r="A163" s="27">
        <v>112</v>
      </c>
      <c r="B163" s="6" t="s">
        <v>137</v>
      </c>
      <c r="C163" s="6" t="s">
        <v>379</v>
      </c>
      <c r="D163" s="6" t="s">
        <v>280</v>
      </c>
      <c r="E163" s="6">
        <v>1286</v>
      </c>
    </row>
    <row r="164" spans="1:5" x14ac:dyDescent="0.3">
      <c r="A164" s="27">
        <v>113</v>
      </c>
      <c r="B164" s="6" t="s">
        <v>214</v>
      </c>
      <c r="C164" s="6" t="s">
        <v>344</v>
      </c>
      <c r="D164" s="6" t="s">
        <v>345</v>
      </c>
      <c r="E164" s="6">
        <v>1429</v>
      </c>
    </row>
    <row r="165" spans="1:5" hidden="1" x14ac:dyDescent="0.3">
      <c r="A165" s="1"/>
      <c r="B165" s="1"/>
      <c r="C165" s="20" t="s">
        <v>346</v>
      </c>
      <c r="D165" s="20" t="s">
        <v>345</v>
      </c>
      <c r="E165">
        <v>1429</v>
      </c>
    </row>
    <row r="166" spans="1:5" x14ac:dyDescent="0.3">
      <c r="A166" s="27">
        <v>114</v>
      </c>
      <c r="B166" s="6" t="s">
        <v>138</v>
      </c>
      <c r="C166" s="6" t="s">
        <v>412</v>
      </c>
      <c r="D166" s="6" t="s">
        <v>348</v>
      </c>
      <c r="E166" s="6">
        <v>1429</v>
      </c>
    </row>
    <row r="167" spans="1:5" hidden="1" x14ac:dyDescent="0.3">
      <c r="A167" s="1"/>
      <c r="B167" s="1"/>
      <c r="C167" s="20" t="s">
        <v>413</v>
      </c>
      <c r="D167" s="20" t="s">
        <v>414</v>
      </c>
      <c r="E167">
        <v>1429</v>
      </c>
    </row>
    <row r="168" spans="1:5" x14ac:dyDescent="0.3">
      <c r="A168" s="27">
        <v>115</v>
      </c>
      <c r="B168" s="6" t="s">
        <v>139</v>
      </c>
      <c r="C168" s="6" t="s">
        <v>411</v>
      </c>
      <c r="D168" s="6" t="s">
        <v>230</v>
      </c>
      <c r="E168" s="6">
        <v>1071</v>
      </c>
    </row>
    <row r="169" spans="1:5" x14ac:dyDescent="0.3">
      <c r="A169" s="27">
        <v>116</v>
      </c>
      <c r="B169" s="6" t="s">
        <v>141</v>
      </c>
      <c r="C169" s="6" t="s">
        <v>332</v>
      </c>
      <c r="D169" s="6" t="s">
        <v>236</v>
      </c>
      <c r="E169" s="6">
        <v>714</v>
      </c>
    </row>
    <row r="170" spans="1:5" hidden="1" x14ac:dyDescent="0.3">
      <c r="A170" s="1"/>
      <c r="B170" s="1"/>
      <c r="C170" s="20" t="s">
        <v>333</v>
      </c>
      <c r="D170" s="20" t="s">
        <v>241</v>
      </c>
      <c r="E170">
        <v>714</v>
      </c>
    </row>
    <row r="171" spans="1:5" x14ac:dyDescent="0.3">
      <c r="A171" s="27">
        <v>117</v>
      </c>
      <c r="B171" s="6" t="s">
        <v>142</v>
      </c>
      <c r="C171" s="6" t="s">
        <v>332</v>
      </c>
      <c r="D171" s="6" t="s">
        <v>236</v>
      </c>
      <c r="E171" s="6">
        <v>714</v>
      </c>
    </row>
    <row r="172" spans="1:5" x14ac:dyDescent="0.3">
      <c r="A172" s="27">
        <v>118</v>
      </c>
      <c r="B172" s="6" t="s">
        <v>143</v>
      </c>
      <c r="C172" s="6" t="s">
        <v>355</v>
      </c>
      <c r="D172" s="6" t="s">
        <v>295</v>
      </c>
      <c r="E172" s="6">
        <v>714</v>
      </c>
    </row>
    <row r="173" spans="1:5" x14ac:dyDescent="0.3">
      <c r="A173" s="27">
        <v>121</v>
      </c>
      <c r="B173" s="6" t="s">
        <v>215</v>
      </c>
      <c r="C173" s="6" t="s">
        <v>415</v>
      </c>
      <c r="D173" s="6" t="s">
        <v>416</v>
      </c>
      <c r="E173" s="6">
        <v>1571</v>
      </c>
    </row>
    <row r="174" spans="1:5" x14ac:dyDescent="0.3">
      <c r="A174" s="27">
        <v>122</v>
      </c>
      <c r="B174" s="6" t="s">
        <v>144</v>
      </c>
      <c r="C174" s="6" t="s">
        <v>344</v>
      </c>
      <c r="D174" s="6" t="s">
        <v>345</v>
      </c>
      <c r="E174" s="6">
        <v>1429</v>
      </c>
    </row>
    <row r="175" spans="1:5" hidden="1" x14ac:dyDescent="0.3">
      <c r="A175" s="1"/>
      <c r="B175" s="1"/>
      <c r="C175" s="20" t="s">
        <v>417</v>
      </c>
      <c r="D175" s="20" t="s">
        <v>418</v>
      </c>
      <c r="E175">
        <v>1429</v>
      </c>
    </row>
    <row r="176" spans="1:5" hidden="1" x14ac:dyDescent="0.3">
      <c r="A176" s="1"/>
      <c r="B176" s="1"/>
      <c r="C176" s="20" t="s">
        <v>412</v>
      </c>
      <c r="D176" s="20" t="s">
        <v>348</v>
      </c>
      <c r="E176">
        <v>1429</v>
      </c>
    </row>
    <row r="177" spans="1:5" x14ac:dyDescent="0.3">
      <c r="A177" s="27">
        <v>123</v>
      </c>
      <c r="B177" s="6" t="s">
        <v>145</v>
      </c>
      <c r="C177" s="6" t="s">
        <v>411</v>
      </c>
      <c r="D177" s="6" t="s">
        <v>230</v>
      </c>
      <c r="E177" s="6">
        <v>1071</v>
      </c>
    </row>
    <row r="178" spans="1:5" x14ac:dyDescent="0.3">
      <c r="A178" s="27">
        <v>124</v>
      </c>
      <c r="B178" s="6" t="s">
        <v>217</v>
      </c>
      <c r="C178" s="6" t="s">
        <v>415</v>
      </c>
      <c r="D178" s="6" t="s">
        <v>416</v>
      </c>
      <c r="E178" s="6">
        <v>1571</v>
      </c>
    </row>
    <row r="179" spans="1:5" hidden="1" x14ac:dyDescent="0.3">
      <c r="A179" s="1"/>
      <c r="B179" s="1"/>
      <c r="C179" s="20" t="s">
        <v>419</v>
      </c>
      <c r="D179" s="20" t="s">
        <v>420</v>
      </c>
      <c r="E179">
        <v>1571</v>
      </c>
    </row>
    <row r="180" spans="1:5" x14ac:dyDescent="0.3">
      <c r="A180" s="27">
        <v>125</v>
      </c>
      <c r="B180" s="6" t="s">
        <v>218</v>
      </c>
      <c r="C180" s="6" t="s">
        <v>419</v>
      </c>
      <c r="D180" s="6" t="s">
        <v>420</v>
      </c>
      <c r="E180" s="6">
        <v>1571</v>
      </c>
    </row>
    <row r="181" spans="1:5" x14ac:dyDescent="0.3">
      <c r="A181" s="27">
        <v>126</v>
      </c>
      <c r="B181" s="6" t="s">
        <v>219</v>
      </c>
      <c r="C181" s="6" t="s">
        <v>419</v>
      </c>
      <c r="D181" s="6" t="s">
        <v>420</v>
      </c>
      <c r="E181" s="6">
        <v>1571</v>
      </c>
    </row>
    <row r="182" spans="1:5" x14ac:dyDescent="0.3">
      <c r="A182" s="27">
        <v>128</v>
      </c>
      <c r="B182" s="6" t="s">
        <v>146</v>
      </c>
      <c r="C182" s="6" t="s">
        <v>370</v>
      </c>
      <c r="D182" s="6" t="s">
        <v>261</v>
      </c>
      <c r="E182" s="6">
        <v>571</v>
      </c>
    </row>
    <row r="183" spans="1:5" x14ac:dyDescent="0.3">
      <c r="A183" s="27">
        <v>129</v>
      </c>
      <c r="B183" s="6" t="s">
        <v>147</v>
      </c>
      <c r="C183" s="6" t="s">
        <v>361</v>
      </c>
      <c r="D183" s="6" t="s">
        <v>300</v>
      </c>
      <c r="E183" s="6">
        <v>1429</v>
      </c>
    </row>
    <row r="184" spans="1:5" hidden="1" x14ac:dyDescent="0.3">
      <c r="A184" s="1"/>
      <c r="B184" s="1"/>
      <c r="C184" s="20" t="s">
        <v>392</v>
      </c>
      <c r="D184" s="20" t="s">
        <v>302</v>
      </c>
      <c r="E184">
        <v>1429</v>
      </c>
    </row>
    <row r="185" spans="1:5" x14ac:dyDescent="0.3">
      <c r="A185" s="27">
        <v>130</v>
      </c>
      <c r="B185" s="6" t="s">
        <v>148</v>
      </c>
      <c r="C185" s="6" t="s">
        <v>421</v>
      </c>
      <c r="D185" s="6" t="s">
        <v>422</v>
      </c>
      <c r="E185" s="6">
        <v>571</v>
      </c>
    </row>
    <row r="186" spans="1:5" x14ac:dyDescent="0.3">
      <c r="A186" s="27">
        <v>131</v>
      </c>
      <c r="B186" s="6" t="s">
        <v>149</v>
      </c>
      <c r="C186" s="6" t="s">
        <v>370</v>
      </c>
      <c r="D186" s="6" t="s">
        <v>261</v>
      </c>
      <c r="E186" s="6">
        <v>571</v>
      </c>
    </row>
    <row r="187" spans="1:5" x14ac:dyDescent="0.3">
      <c r="A187" s="27">
        <v>132</v>
      </c>
      <c r="B187" s="6" t="s">
        <v>150</v>
      </c>
      <c r="C187" s="6" t="s">
        <v>421</v>
      </c>
      <c r="D187" s="6" t="s">
        <v>422</v>
      </c>
      <c r="E187" s="6">
        <v>571</v>
      </c>
    </row>
    <row r="188" spans="1:5" x14ac:dyDescent="0.3">
      <c r="A188" s="27">
        <v>133</v>
      </c>
      <c r="B188" s="6" t="s">
        <v>151</v>
      </c>
      <c r="C188" s="6" t="s">
        <v>368</v>
      </c>
      <c r="D188" s="6" t="s">
        <v>369</v>
      </c>
      <c r="E188" s="6">
        <v>429</v>
      </c>
    </row>
    <row r="189" spans="1:5" x14ac:dyDescent="0.3">
      <c r="A189" s="27">
        <v>134</v>
      </c>
      <c r="B189" s="6" t="s">
        <v>152</v>
      </c>
      <c r="C189" s="6" t="s">
        <v>370</v>
      </c>
      <c r="D189" s="6" t="s">
        <v>261</v>
      </c>
      <c r="E189" s="6">
        <v>571</v>
      </c>
    </row>
    <row r="190" spans="1:5" x14ac:dyDescent="0.3">
      <c r="A190" s="27">
        <v>135</v>
      </c>
      <c r="B190" s="6" t="s">
        <v>153</v>
      </c>
      <c r="C190" s="6" t="s">
        <v>370</v>
      </c>
      <c r="D190" s="6" t="s">
        <v>261</v>
      </c>
      <c r="E190" s="6">
        <v>571</v>
      </c>
    </row>
    <row r="191" spans="1:5" hidden="1" x14ac:dyDescent="0.3">
      <c r="A191" s="1"/>
      <c r="B191" s="1"/>
      <c r="C191" s="20" t="s">
        <v>423</v>
      </c>
      <c r="D191" s="20" t="s">
        <v>261</v>
      </c>
      <c r="E191">
        <v>571</v>
      </c>
    </row>
    <row r="192" spans="1:5" x14ac:dyDescent="0.3">
      <c r="A192" s="27">
        <v>136</v>
      </c>
      <c r="B192" s="6" t="s">
        <v>154</v>
      </c>
      <c r="C192" s="6" t="s">
        <v>370</v>
      </c>
      <c r="D192" s="6" t="s">
        <v>261</v>
      </c>
      <c r="E192" s="6">
        <v>571</v>
      </c>
    </row>
    <row r="193" spans="1:5" hidden="1" x14ac:dyDescent="0.3">
      <c r="A193" s="1"/>
      <c r="B193" s="1"/>
      <c r="C193" s="20" t="s">
        <v>421</v>
      </c>
      <c r="D193" s="20" t="s">
        <v>422</v>
      </c>
      <c r="E193">
        <v>571</v>
      </c>
    </row>
    <row r="194" spans="1:5" hidden="1" x14ac:dyDescent="0.3">
      <c r="A194" s="1"/>
      <c r="B194" s="1"/>
      <c r="C194" s="20" t="s">
        <v>424</v>
      </c>
      <c r="D194" s="20" t="s">
        <v>425</v>
      </c>
      <c r="E194">
        <v>571</v>
      </c>
    </row>
    <row r="195" spans="1:5" x14ac:dyDescent="0.3">
      <c r="A195" s="27">
        <v>137</v>
      </c>
      <c r="B195" s="6" t="s">
        <v>155</v>
      </c>
      <c r="C195" s="6" t="s">
        <v>368</v>
      </c>
      <c r="D195" s="6" t="s">
        <v>369</v>
      </c>
      <c r="E195" s="6">
        <v>429</v>
      </c>
    </row>
    <row r="196" spans="1:5" x14ac:dyDescent="0.3">
      <c r="A196" s="27">
        <v>138</v>
      </c>
      <c r="B196" s="6" t="s">
        <v>157</v>
      </c>
      <c r="C196" s="6" t="s">
        <v>370</v>
      </c>
      <c r="D196" s="6" t="s">
        <v>261</v>
      </c>
      <c r="E196" s="6">
        <v>571</v>
      </c>
    </row>
    <row r="197" spans="1:5" x14ac:dyDescent="0.3">
      <c r="A197" s="27">
        <v>139</v>
      </c>
      <c r="B197" s="6" t="s">
        <v>158</v>
      </c>
      <c r="C197" s="6" t="s">
        <v>362</v>
      </c>
      <c r="D197" s="6" t="s">
        <v>286</v>
      </c>
      <c r="E197" s="6">
        <v>500</v>
      </c>
    </row>
    <row r="198" spans="1:5" hidden="1" x14ac:dyDescent="0.3">
      <c r="A198" s="1"/>
      <c r="B198" s="1"/>
      <c r="C198" s="20" t="s">
        <v>363</v>
      </c>
      <c r="D198" s="20" t="s">
        <v>364</v>
      </c>
      <c r="E198">
        <v>500</v>
      </c>
    </row>
    <row r="199" spans="1:5" hidden="1" x14ac:dyDescent="0.3">
      <c r="A199" s="1"/>
      <c r="B199" s="1"/>
      <c r="C199" s="20" t="s">
        <v>365</v>
      </c>
      <c r="D199" s="20" t="s">
        <v>364</v>
      </c>
      <c r="E199">
        <v>500</v>
      </c>
    </row>
    <row r="200" spans="1:5" x14ac:dyDescent="0.3">
      <c r="A200" s="27">
        <v>140</v>
      </c>
      <c r="B200" s="6" t="s">
        <v>159</v>
      </c>
      <c r="C200" s="6" t="s">
        <v>363</v>
      </c>
      <c r="D200" s="6" t="s">
        <v>364</v>
      </c>
      <c r="E200" s="6">
        <v>500</v>
      </c>
    </row>
    <row r="201" spans="1:5" hidden="1" x14ac:dyDescent="0.3">
      <c r="A201" s="1"/>
      <c r="B201" s="1"/>
      <c r="C201" s="20" t="s">
        <v>365</v>
      </c>
      <c r="D201" s="20" t="s">
        <v>364</v>
      </c>
      <c r="E201">
        <v>500</v>
      </c>
    </row>
    <row r="202" spans="1:5" x14ac:dyDescent="0.3">
      <c r="A202" s="27">
        <v>141</v>
      </c>
      <c r="B202" s="6" t="s">
        <v>160</v>
      </c>
      <c r="C202" s="6" t="s">
        <v>379</v>
      </c>
      <c r="D202" s="6" t="s">
        <v>280</v>
      </c>
      <c r="E202" s="6">
        <v>1286</v>
      </c>
    </row>
    <row r="203" spans="1:5" x14ac:dyDescent="0.3">
      <c r="A203" s="27">
        <v>142</v>
      </c>
      <c r="B203" s="6" t="s">
        <v>161</v>
      </c>
      <c r="C203" s="6" t="s">
        <v>361</v>
      </c>
      <c r="D203" s="6" t="s">
        <v>300</v>
      </c>
      <c r="E203" s="6">
        <v>1429</v>
      </c>
    </row>
    <row r="204" spans="1:5" x14ac:dyDescent="0.3">
      <c r="A204" s="27">
        <v>143</v>
      </c>
      <c r="B204" s="6" t="s">
        <v>162</v>
      </c>
      <c r="C204" s="6" t="s">
        <v>379</v>
      </c>
      <c r="D204" s="6" t="s">
        <v>280</v>
      </c>
      <c r="E204" s="6">
        <v>1286</v>
      </c>
    </row>
    <row r="205" spans="1:5" x14ac:dyDescent="0.3">
      <c r="A205" s="27">
        <v>144</v>
      </c>
      <c r="B205" s="6" t="s">
        <v>163</v>
      </c>
      <c r="C205" s="6" t="s">
        <v>370</v>
      </c>
      <c r="D205" s="6" t="s">
        <v>261</v>
      </c>
      <c r="E205" s="6">
        <v>571</v>
      </c>
    </row>
    <row r="206" spans="1:5" x14ac:dyDescent="0.3">
      <c r="A206" s="27">
        <v>145</v>
      </c>
      <c r="B206" s="6" t="s">
        <v>164</v>
      </c>
      <c r="C206" s="6" t="s">
        <v>370</v>
      </c>
      <c r="D206" s="6" t="s">
        <v>261</v>
      </c>
      <c r="E206" s="6">
        <v>571</v>
      </c>
    </row>
    <row r="207" spans="1:5" hidden="1" x14ac:dyDescent="0.3">
      <c r="A207" s="1"/>
      <c r="B207" s="1"/>
      <c r="C207" s="20" t="s">
        <v>423</v>
      </c>
      <c r="D207" s="20" t="s">
        <v>261</v>
      </c>
      <c r="E207">
        <v>571</v>
      </c>
    </row>
    <row r="208" spans="1:5" hidden="1" x14ac:dyDescent="0.3">
      <c r="A208" s="1"/>
      <c r="B208" s="1"/>
      <c r="C208" s="20" t="s">
        <v>384</v>
      </c>
      <c r="D208" s="20" t="s">
        <v>261</v>
      </c>
      <c r="E208">
        <v>571</v>
      </c>
    </row>
    <row r="209" spans="1:5" x14ac:dyDescent="0.3">
      <c r="A209" s="27">
        <v>146</v>
      </c>
      <c r="B209" s="6" t="s">
        <v>165</v>
      </c>
      <c r="C209" s="6" t="s">
        <v>368</v>
      </c>
      <c r="D209" s="6" t="s">
        <v>369</v>
      </c>
      <c r="E209" s="6">
        <v>429</v>
      </c>
    </row>
    <row r="210" spans="1:5" x14ac:dyDescent="0.3">
      <c r="A210" s="27">
        <v>147</v>
      </c>
      <c r="B210" s="6" t="s">
        <v>166</v>
      </c>
      <c r="C210" s="6" t="s">
        <v>392</v>
      </c>
      <c r="D210" s="6" t="s">
        <v>302</v>
      </c>
      <c r="E210" s="6">
        <v>1429</v>
      </c>
    </row>
    <row r="211" spans="1:5" hidden="1" x14ac:dyDescent="0.3">
      <c r="A211" s="1"/>
      <c r="B211" s="1"/>
      <c r="C211" s="20" t="s">
        <v>396</v>
      </c>
      <c r="D211" s="20" t="s">
        <v>302</v>
      </c>
      <c r="E211">
        <v>1429</v>
      </c>
    </row>
    <row r="212" spans="1:5" x14ac:dyDescent="0.3">
      <c r="A212" s="27">
        <v>148</v>
      </c>
      <c r="B212" s="6" t="s">
        <v>167</v>
      </c>
      <c r="C212" s="6" t="s">
        <v>379</v>
      </c>
      <c r="D212" s="6" t="s">
        <v>280</v>
      </c>
      <c r="E212" s="6">
        <v>1286</v>
      </c>
    </row>
    <row r="213" spans="1:5" hidden="1" x14ac:dyDescent="0.3">
      <c r="A213" s="1"/>
      <c r="B213" s="1"/>
      <c r="C213" s="20" t="s">
        <v>426</v>
      </c>
      <c r="D213" s="20" t="s">
        <v>381</v>
      </c>
      <c r="E213">
        <v>1286</v>
      </c>
    </row>
    <row r="214" spans="1:5" x14ac:dyDescent="0.3">
      <c r="A214" s="27">
        <v>149</v>
      </c>
      <c r="B214" s="6" t="s">
        <v>168</v>
      </c>
      <c r="C214" s="6" t="s">
        <v>384</v>
      </c>
      <c r="D214" s="6" t="s">
        <v>261</v>
      </c>
      <c r="E214" s="6">
        <v>571</v>
      </c>
    </row>
    <row r="215" spans="1:5" x14ac:dyDescent="0.3">
      <c r="A215" s="27">
        <v>150</v>
      </c>
      <c r="B215" s="6" t="s">
        <v>169</v>
      </c>
      <c r="C215" s="6" t="s">
        <v>413</v>
      </c>
      <c r="D215" s="6" t="s">
        <v>414</v>
      </c>
      <c r="E215" s="6">
        <v>1429</v>
      </c>
    </row>
    <row r="216" spans="1:5" hidden="1" x14ac:dyDescent="0.3">
      <c r="A216" s="1"/>
      <c r="B216" s="1"/>
      <c r="C216" s="20" t="s">
        <v>427</v>
      </c>
      <c r="D216" s="20" t="s">
        <v>414</v>
      </c>
      <c r="E216">
        <v>1429</v>
      </c>
    </row>
    <row r="217" spans="1:5" hidden="1" x14ac:dyDescent="0.3">
      <c r="A217" s="1"/>
      <c r="B217" s="1"/>
      <c r="C217" s="20" t="s">
        <v>317</v>
      </c>
      <c r="D217" s="20" t="s">
        <v>318</v>
      </c>
      <c r="E217">
        <v>1429</v>
      </c>
    </row>
    <row r="218" spans="1:5" hidden="1" x14ac:dyDescent="0.3">
      <c r="A218" s="1"/>
      <c r="B218" s="1"/>
      <c r="C218" s="20" t="s">
        <v>349</v>
      </c>
      <c r="D218" s="20" t="s">
        <v>350</v>
      </c>
      <c r="E218">
        <v>1429</v>
      </c>
    </row>
    <row r="219" spans="1:5" x14ac:dyDescent="0.3">
      <c r="A219" s="27">
        <v>153</v>
      </c>
      <c r="B219" s="6" t="s">
        <v>428</v>
      </c>
      <c r="C219" s="6" t="s">
        <v>429</v>
      </c>
      <c r="D219" s="6" t="s">
        <v>304</v>
      </c>
      <c r="E219" s="6">
        <v>1429</v>
      </c>
    </row>
    <row r="220" spans="1:5" x14ac:dyDescent="0.3">
      <c r="A220" s="27">
        <v>154</v>
      </c>
      <c r="B220" s="6" t="s">
        <v>171</v>
      </c>
      <c r="C220" s="6" t="s">
        <v>398</v>
      </c>
      <c r="D220" s="6" t="s">
        <v>296</v>
      </c>
      <c r="E220" s="6">
        <v>1143</v>
      </c>
    </row>
    <row r="221" spans="1:5" x14ac:dyDescent="0.3">
      <c r="A221" s="27">
        <v>155</v>
      </c>
      <c r="B221" s="6" t="s">
        <v>172</v>
      </c>
      <c r="C221" s="6" t="s">
        <v>359</v>
      </c>
      <c r="D221" s="6" t="s">
        <v>267</v>
      </c>
      <c r="E221" s="6">
        <v>714</v>
      </c>
    </row>
    <row r="222" spans="1:5" hidden="1" x14ac:dyDescent="0.3">
      <c r="A222" s="1"/>
      <c r="B222" s="1"/>
      <c r="C222" s="20" t="s">
        <v>336</v>
      </c>
      <c r="D222" s="20" t="s">
        <v>337</v>
      </c>
      <c r="E222">
        <v>714</v>
      </c>
    </row>
    <row r="223" spans="1:5" x14ac:dyDescent="0.3">
      <c r="A223" s="27">
        <v>156</v>
      </c>
      <c r="B223" s="6" t="s">
        <v>173</v>
      </c>
      <c r="C223" s="6" t="s">
        <v>430</v>
      </c>
      <c r="D223" s="6" t="s">
        <v>431</v>
      </c>
      <c r="E223" s="6">
        <v>857</v>
      </c>
    </row>
    <row r="224" spans="1:5" x14ac:dyDescent="0.3">
      <c r="A224" s="27">
        <v>157</v>
      </c>
      <c r="B224" s="6" t="s">
        <v>174</v>
      </c>
      <c r="C224" s="6" t="s">
        <v>430</v>
      </c>
      <c r="D224" s="6" t="s">
        <v>431</v>
      </c>
      <c r="E224" s="6">
        <v>857</v>
      </c>
    </row>
    <row r="225" spans="1:5" x14ac:dyDescent="0.3">
      <c r="A225" s="27">
        <v>158</v>
      </c>
      <c r="B225" s="6" t="s">
        <v>175</v>
      </c>
      <c r="C225" s="6" t="s">
        <v>429</v>
      </c>
      <c r="D225" s="6" t="s">
        <v>304</v>
      </c>
      <c r="E225" s="6">
        <v>1429</v>
      </c>
    </row>
    <row r="226" spans="1:5" x14ac:dyDescent="0.3">
      <c r="A226" s="27">
        <v>159</v>
      </c>
      <c r="B226" s="6" t="s">
        <v>176</v>
      </c>
      <c r="C226" s="6" t="s">
        <v>430</v>
      </c>
      <c r="D226" s="6" t="s">
        <v>431</v>
      </c>
      <c r="E226" s="6">
        <v>857</v>
      </c>
    </row>
    <row r="227" spans="1:5" x14ac:dyDescent="0.3">
      <c r="A227" s="27">
        <v>160</v>
      </c>
      <c r="B227" s="6" t="s">
        <v>177</v>
      </c>
      <c r="C227" s="6" t="s">
        <v>432</v>
      </c>
      <c r="D227" s="6" t="s">
        <v>278</v>
      </c>
      <c r="E227" s="6">
        <v>1429</v>
      </c>
    </row>
    <row r="228" spans="1:5" hidden="1" x14ac:dyDescent="0.3">
      <c r="A228" s="1"/>
      <c r="B228" s="1"/>
      <c r="C228" s="20" t="s">
        <v>361</v>
      </c>
      <c r="D228" s="20" t="s">
        <v>300</v>
      </c>
      <c r="E228">
        <v>1429</v>
      </c>
    </row>
    <row r="229" spans="1:5" hidden="1" x14ac:dyDescent="0.3">
      <c r="A229" s="1"/>
      <c r="B229" s="1"/>
      <c r="C229" s="20" t="s">
        <v>429</v>
      </c>
      <c r="D229" s="20" t="s">
        <v>304</v>
      </c>
      <c r="E229">
        <v>1429</v>
      </c>
    </row>
    <row r="230" spans="1:5" x14ac:dyDescent="0.3">
      <c r="A230" s="27">
        <v>161</v>
      </c>
      <c r="B230" s="6" t="s">
        <v>178</v>
      </c>
      <c r="C230" s="6" t="s">
        <v>429</v>
      </c>
      <c r="D230" s="6" t="s">
        <v>304</v>
      </c>
      <c r="E230" s="6">
        <v>1429</v>
      </c>
    </row>
    <row r="231" spans="1:5" x14ac:dyDescent="0.3">
      <c r="A231" s="27">
        <v>167</v>
      </c>
      <c r="B231" s="6" t="s">
        <v>221</v>
      </c>
      <c r="C231" s="6" t="s">
        <v>433</v>
      </c>
      <c r="D231" s="6" t="s">
        <v>434</v>
      </c>
      <c r="E231" s="6">
        <v>1857</v>
      </c>
    </row>
  </sheetData>
  <autoFilter ref="A3:E231" xr:uid="{BA62BAC6-04FE-4627-9A03-089FAF353ABD}">
    <filterColumn colId="0">
      <customFilters>
        <customFilter operator="notEqual" val=" "/>
      </customFilters>
    </filterColumn>
  </autoFilter>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5C68-FB73-4290-99FD-F775713190E5}">
  <sheetPr filterMode="1"/>
  <dimension ref="A1:H2755"/>
  <sheetViews>
    <sheetView topLeftCell="B1" zoomScaleNormal="100" workbookViewId="0">
      <selection activeCell="D53" sqref="D53"/>
    </sheetView>
  </sheetViews>
  <sheetFormatPr defaultRowHeight="14.4" x14ac:dyDescent="0.3"/>
  <cols>
    <col min="1" max="1" width="39" bestFit="1" customWidth="1"/>
    <col min="2" max="2" width="14.77734375" bestFit="1" customWidth="1"/>
    <col min="3" max="3" width="43.77734375" bestFit="1" customWidth="1"/>
    <col min="4" max="4" width="45.77734375" bestFit="1" customWidth="1"/>
    <col min="5" max="5" width="17.5546875" customWidth="1"/>
    <col min="6" max="6" width="38.77734375" bestFit="1" customWidth="1"/>
    <col min="7" max="7" width="23.77734375" customWidth="1"/>
    <col min="8" max="8" width="12.21875" customWidth="1"/>
  </cols>
  <sheetData>
    <row r="1" spans="1:8" x14ac:dyDescent="0.3">
      <c r="A1" s="1" t="s">
        <v>435</v>
      </c>
    </row>
    <row r="3" spans="1:8" x14ac:dyDescent="0.3">
      <c r="A3" s="11" t="s">
        <v>23</v>
      </c>
      <c r="B3" s="10" t="s">
        <v>24</v>
      </c>
      <c r="C3" s="10" t="s">
        <v>25</v>
      </c>
      <c r="D3" s="10" t="s">
        <v>436</v>
      </c>
      <c r="E3" s="10" t="s">
        <v>223</v>
      </c>
      <c r="F3" s="10" t="s">
        <v>437</v>
      </c>
      <c r="G3" s="10" t="s">
        <v>438</v>
      </c>
      <c r="H3" s="10" t="s">
        <v>439</v>
      </c>
    </row>
    <row r="4" spans="1:8" x14ac:dyDescent="0.3">
      <c r="A4" s="6" t="s">
        <v>46</v>
      </c>
      <c r="B4" s="6">
        <v>1</v>
      </c>
      <c r="C4" s="6" t="s">
        <v>47</v>
      </c>
      <c r="D4" s="6" t="s">
        <v>440</v>
      </c>
      <c r="E4" s="6" t="str">
        <f t="shared" ref="E4:E67" si="0">IF(ISTEXT(G4),LEFT(D4,6),LEFT(D4,5))</f>
        <v>H1110A</v>
      </c>
      <c r="F4" s="6" t="str">
        <f t="shared" ref="F4:F67" si="1">IF(ISTEXT(G4),RIGHT(D4,LEN(D4)-9),RIGHT(D4,LEN(D4)-8))</f>
        <v>Permanent overstroomde zandbanken</v>
      </c>
      <c r="G4" s="6" t="s">
        <v>441</v>
      </c>
      <c r="H4" s="6" t="s">
        <v>442</v>
      </c>
    </row>
    <row r="5" spans="1:8" x14ac:dyDescent="0.3">
      <c r="A5" s="6" t="s">
        <v>46</v>
      </c>
      <c r="B5" s="6">
        <v>1</v>
      </c>
      <c r="C5" s="6" t="s">
        <v>47</v>
      </c>
      <c r="D5" s="6" t="s">
        <v>443</v>
      </c>
      <c r="E5" s="6" t="str">
        <f t="shared" si="0"/>
        <v>H1130</v>
      </c>
      <c r="F5" s="6" t="str">
        <f t="shared" si="1"/>
        <v>Estuaria</v>
      </c>
      <c r="G5" s="6"/>
      <c r="H5" s="6" t="s">
        <v>442</v>
      </c>
    </row>
    <row r="6" spans="1:8" x14ac:dyDescent="0.3">
      <c r="A6" s="6" t="s">
        <v>46</v>
      </c>
      <c r="B6" s="6">
        <v>1</v>
      </c>
      <c r="C6" s="6" t="s">
        <v>47</v>
      </c>
      <c r="D6" s="6" t="s">
        <v>444</v>
      </c>
      <c r="E6" s="6" t="str">
        <f t="shared" si="0"/>
        <v>H1140A</v>
      </c>
      <c r="F6" s="6" t="str">
        <f t="shared" si="1"/>
        <v>Slik- en zandplaten</v>
      </c>
      <c r="G6" s="6" t="s">
        <v>441</v>
      </c>
      <c r="H6" s="6" t="s">
        <v>442</v>
      </c>
    </row>
    <row r="7" spans="1:8" x14ac:dyDescent="0.3">
      <c r="A7" s="6" t="s">
        <v>46</v>
      </c>
      <c r="B7" s="6">
        <v>1</v>
      </c>
      <c r="C7" s="6" t="s">
        <v>47</v>
      </c>
      <c r="D7" s="6" t="s">
        <v>445</v>
      </c>
      <c r="E7" s="6" t="str">
        <f t="shared" si="0"/>
        <v>H1310A</v>
      </c>
      <c r="F7" s="6" t="str">
        <f t="shared" si="1"/>
        <v>Zilte pionierbegroeiingen</v>
      </c>
      <c r="G7" s="6" t="s">
        <v>446</v>
      </c>
      <c r="H7" s="6" t="s">
        <v>442</v>
      </c>
    </row>
    <row r="8" spans="1:8" x14ac:dyDescent="0.3">
      <c r="A8" s="6" t="s">
        <v>46</v>
      </c>
      <c r="B8" s="6">
        <v>1</v>
      </c>
      <c r="C8" s="6" t="s">
        <v>47</v>
      </c>
      <c r="D8" s="6" t="s">
        <v>447</v>
      </c>
      <c r="E8" s="6" t="str">
        <f t="shared" si="0"/>
        <v>H1310B</v>
      </c>
      <c r="F8" s="6" t="str">
        <f t="shared" si="1"/>
        <v>Zilte pionierbegroeiingen</v>
      </c>
      <c r="G8" s="6" t="s">
        <v>448</v>
      </c>
      <c r="H8" s="6" t="s">
        <v>442</v>
      </c>
    </row>
    <row r="9" spans="1:8" x14ac:dyDescent="0.3">
      <c r="A9" s="6" t="s">
        <v>46</v>
      </c>
      <c r="B9" s="6">
        <v>1</v>
      </c>
      <c r="C9" s="6" t="s">
        <v>47</v>
      </c>
      <c r="D9" s="6" t="s">
        <v>449</v>
      </c>
      <c r="E9" s="6" t="str">
        <f t="shared" si="0"/>
        <v>H1320</v>
      </c>
      <c r="F9" s="6" t="str">
        <f t="shared" si="1"/>
        <v>Slijkgrasvelden</v>
      </c>
      <c r="G9" s="6"/>
      <c r="H9" s="6" t="s">
        <v>442</v>
      </c>
    </row>
    <row r="10" spans="1:8" x14ac:dyDescent="0.3">
      <c r="A10" s="6" t="s">
        <v>46</v>
      </c>
      <c r="B10" s="6">
        <v>1</v>
      </c>
      <c r="C10" s="6" t="s">
        <v>47</v>
      </c>
      <c r="D10" s="6" t="s">
        <v>450</v>
      </c>
      <c r="E10" s="6" t="str">
        <f t="shared" si="0"/>
        <v>H1330A</v>
      </c>
      <c r="F10" s="6" t="str">
        <f t="shared" si="1"/>
        <v>Schorren en zilte graslanden</v>
      </c>
      <c r="G10" s="6" t="s">
        <v>451</v>
      </c>
      <c r="H10" s="6" t="s">
        <v>442</v>
      </c>
    </row>
    <row r="11" spans="1:8" x14ac:dyDescent="0.3">
      <c r="A11" s="6" t="s">
        <v>46</v>
      </c>
      <c r="B11" s="6">
        <v>1</v>
      </c>
      <c r="C11" s="6" t="s">
        <v>47</v>
      </c>
      <c r="D11" s="6" t="s">
        <v>452</v>
      </c>
      <c r="E11" s="6" t="str">
        <f t="shared" si="0"/>
        <v>H1330B</v>
      </c>
      <c r="F11" s="6" t="str">
        <f t="shared" si="1"/>
        <v>Schorren en zilte graslanden</v>
      </c>
      <c r="G11" s="6" t="s">
        <v>453</v>
      </c>
      <c r="H11" s="6" t="s">
        <v>442</v>
      </c>
    </row>
    <row r="12" spans="1:8" x14ac:dyDescent="0.3">
      <c r="A12" s="6" t="s">
        <v>46</v>
      </c>
      <c r="B12" s="6">
        <v>1</v>
      </c>
      <c r="C12" s="6" t="s">
        <v>47</v>
      </c>
      <c r="D12" s="6" t="s">
        <v>454</v>
      </c>
      <c r="E12" s="6" t="str">
        <f t="shared" si="0"/>
        <v>H2110</v>
      </c>
      <c r="F12" s="6" t="str">
        <f t="shared" si="1"/>
        <v>Embryonale duinen</v>
      </c>
      <c r="G12" s="6"/>
      <c r="H12" s="6" t="s">
        <v>442</v>
      </c>
    </row>
    <row r="13" spans="1:8" x14ac:dyDescent="0.3">
      <c r="A13" s="6" t="s">
        <v>46</v>
      </c>
      <c r="B13" s="6">
        <v>1</v>
      </c>
      <c r="C13" s="6" t="s">
        <v>47</v>
      </c>
      <c r="D13" s="6" t="s">
        <v>455</v>
      </c>
      <c r="E13" s="6" t="str">
        <f t="shared" si="0"/>
        <v>H2120</v>
      </c>
      <c r="F13" s="6" t="str">
        <f t="shared" si="1"/>
        <v>Witte duinen</v>
      </c>
      <c r="G13" s="6"/>
      <c r="H13" s="6" t="s">
        <v>442</v>
      </c>
    </row>
    <row r="14" spans="1:8" x14ac:dyDescent="0.3">
      <c r="A14" s="6" t="s">
        <v>46</v>
      </c>
      <c r="B14" s="6">
        <v>1</v>
      </c>
      <c r="C14" s="6" t="s">
        <v>47</v>
      </c>
      <c r="D14" s="6" t="s">
        <v>456</v>
      </c>
      <c r="E14" s="6" t="str">
        <f t="shared" si="0"/>
        <v>H2130A</v>
      </c>
      <c r="F14" s="6" t="str">
        <f t="shared" si="1"/>
        <v>Grijze duinen</v>
      </c>
      <c r="G14" s="6" t="s">
        <v>457</v>
      </c>
      <c r="H14" s="6" t="s">
        <v>442</v>
      </c>
    </row>
    <row r="15" spans="1:8" x14ac:dyDescent="0.3">
      <c r="A15" s="6" t="s">
        <v>46</v>
      </c>
      <c r="B15" s="6">
        <v>1</v>
      </c>
      <c r="C15" s="6" t="s">
        <v>47</v>
      </c>
      <c r="D15" s="6" t="s">
        <v>458</v>
      </c>
      <c r="E15" s="6" t="str">
        <f t="shared" si="0"/>
        <v>H2130B</v>
      </c>
      <c r="F15" s="6" t="str">
        <f t="shared" si="1"/>
        <v>Grijze duinen</v>
      </c>
      <c r="G15" s="6" t="s">
        <v>459</v>
      </c>
      <c r="H15" s="6" t="s">
        <v>442</v>
      </c>
    </row>
    <row r="16" spans="1:8" x14ac:dyDescent="0.3">
      <c r="A16" s="6" t="s">
        <v>46</v>
      </c>
      <c r="B16" s="6">
        <v>1</v>
      </c>
      <c r="C16" s="6" t="s">
        <v>47</v>
      </c>
      <c r="D16" s="6" t="s">
        <v>460</v>
      </c>
      <c r="E16" s="6" t="str">
        <f t="shared" si="0"/>
        <v>H2160</v>
      </c>
      <c r="F16" s="6" t="str">
        <f t="shared" si="1"/>
        <v>Duindoornstruwelen</v>
      </c>
      <c r="G16" s="6"/>
      <c r="H16" s="6" t="s">
        <v>442</v>
      </c>
    </row>
    <row r="17" spans="1:8" hidden="1" x14ac:dyDescent="0.3">
      <c r="A17" s="6" t="s">
        <v>46</v>
      </c>
      <c r="B17" s="6">
        <v>1</v>
      </c>
      <c r="C17" s="6" t="s">
        <v>47</v>
      </c>
      <c r="D17" s="6" t="s">
        <v>461</v>
      </c>
      <c r="E17" s="6" t="str">
        <f t="shared" si="0"/>
        <v>H2170</v>
      </c>
      <c r="F17" s="6" t="str">
        <f t="shared" si="1"/>
        <v>Kruipwilgstruwelen</v>
      </c>
      <c r="G17" s="6"/>
      <c r="H17" s="6" t="s">
        <v>462</v>
      </c>
    </row>
    <row r="18" spans="1:8" x14ac:dyDescent="0.3">
      <c r="A18" s="6" t="s">
        <v>46</v>
      </c>
      <c r="B18" s="6">
        <v>1</v>
      </c>
      <c r="C18" s="6" t="s">
        <v>47</v>
      </c>
      <c r="D18" s="6" t="s">
        <v>463</v>
      </c>
      <c r="E18" s="6" t="str">
        <f t="shared" si="0"/>
        <v>H2190B</v>
      </c>
      <c r="F18" s="6" t="str">
        <f t="shared" si="1"/>
        <v>Vochtige duinvalleien</v>
      </c>
      <c r="G18" s="6" t="s">
        <v>457</v>
      </c>
      <c r="H18" s="6" t="s">
        <v>442</v>
      </c>
    </row>
    <row r="19" spans="1:8" x14ac:dyDescent="0.3">
      <c r="A19" s="6" t="s">
        <v>49</v>
      </c>
      <c r="B19" s="6">
        <v>2</v>
      </c>
      <c r="C19" s="6" t="s">
        <v>50</v>
      </c>
      <c r="D19" s="6" t="s">
        <v>444</v>
      </c>
      <c r="E19" s="6" t="str">
        <f t="shared" si="0"/>
        <v>H1140A</v>
      </c>
      <c r="F19" s="6" t="str">
        <f t="shared" si="1"/>
        <v>Slik- en zandplaten</v>
      </c>
      <c r="G19" s="6" t="s">
        <v>441</v>
      </c>
      <c r="H19" s="6" t="s">
        <v>442</v>
      </c>
    </row>
    <row r="20" spans="1:8" x14ac:dyDescent="0.3">
      <c r="A20" s="6" t="s">
        <v>49</v>
      </c>
      <c r="B20" s="6">
        <v>2</v>
      </c>
      <c r="C20" s="6" t="s">
        <v>50</v>
      </c>
      <c r="D20" s="6" t="s">
        <v>445</v>
      </c>
      <c r="E20" s="6" t="str">
        <f t="shared" si="0"/>
        <v>H1310A</v>
      </c>
      <c r="F20" s="6" t="str">
        <f t="shared" si="1"/>
        <v>Zilte pionierbegroeiingen</v>
      </c>
      <c r="G20" s="6" t="s">
        <v>446</v>
      </c>
      <c r="H20" s="6" t="s">
        <v>442</v>
      </c>
    </row>
    <row r="21" spans="1:8" x14ac:dyDescent="0.3">
      <c r="A21" s="6" t="s">
        <v>49</v>
      </c>
      <c r="B21" s="6">
        <v>2</v>
      </c>
      <c r="C21" s="6" t="s">
        <v>50</v>
      </c>
      <c r="D21" s="6" t="s">
        <v>447</v>
      </c>
      <c r="E21" s="6" t="str">
        <f t="shared" si="0"/>
        <v>H1310B</v>
      </c>
      <c r="F21" s="6" t="str">
        <f t="shared" si="1"/>
        <v>Zilte pionierbegroeiingen</v>
      </c>
      <c r="G21" s="6" t="s">
        <v>448</v>
      </c>
      <c r="H21" s="6" t="s">
        <v>442</v>
      </c>
    </row>
    <row r="22" spans="1:8" hidden="1" x14ac:dyDescent="0.3">
      <c r="A22" s="6" t="s">
        <v>49</v>
      </c>
      <c r="B22" s="6">
        <v>2</v>
      </c>
      <c r="C22" s="6" t="s">
        <v>50</v>
      </c>
      <c r="D22" s="6" t="s">
        <v>449</v>
      </c>
      <c r="E22" s="6" t="str">
        <f t="shared" si="0"/>
        <v>H1320</v>
      </c>
      <c r="F22" s="6" t="str">
        <f t="shared" si="1"/>
        <v>Slijkgrasvelden</v>
      </c>
      <c r="G22" s="6"/>
      <c r="H22" s="6" t="s">
        <v>462</v>
      </c>
    </row>
    <row r="23" spans="1:8" x14ac:dyDescent="0.3">
      <c r="A23" s="6" t="s">
        <v>49</v>
      </c>
      <c r="B23" s="6">
        <v>2</v>
      </c>
      <c r="C23" s="6" t="s">
        <v>50</v>
      </c>
      <c r="D23" s="6" t="s">
        <v>450</v>
      </c>
      <c r="E23" s="6" t="str">
        <f t="shared" si="0"/>
        <v>H1330A</v>
      </c>
      <c r="F23" s="6" t="str">
        <f t="shared" si="1"/>
        <v>Schorren en zilte graslanden</v>
      </c>
      <c r="G23" s="6" t="s">
        <v>451</v>
      </c>
      <c r="H23" s="6" t="s">
        <v>442</v>
      </c>
    </row>
    <row r="24" spans="1:8" x14ac:dyDescent="0.3">
      <c r="A24" s="6" t="s">
        <v>49</v>
      </c>
      <c r="B24" s="6">
        <v>2</v>
      </c>
      <c r="C24" s="6" t="s">
        <v>50</v>
      </c>
      <c r="D24" s="6" t="s">
        <v>452</v>
      </c>
      <c r="E24" s="6" t="str">
        <f t="shared" si="0"/>
        <v>H1330B</v>
      </c>
      <c r="F24" s="6" t="str">
        <f t="shared" si="1"/>
        <v>Schorren en zilte graslanden</v>
      </c>
      <c r="G24" s="6" t="s">
        <v>453</v>
      </c>
      <c r="H24" s="6" t="s">
        <v>442</v>
      </c>
    </row>
    <row r="25" spans="1:8" x14ac:dyDescent="0.3">
      <c r="A25" s="6" t="s">
        <v>49</v>
      </c>
      <c r="B25" s="6">
        <v>2</v>
      </c>
      <c r="C25" s="6" t="s">
        <v>50</v>
      </c>
      <c r="D25" s="6" t="s">
        <v>454</v>
      </c>
      <c r="E25" s="6" t="str">
        <f t="shared" si="0"/>
        <v>H2110</v>
      </c>
      <c r="F25" s="6" t="str">
        <f t="shared" si="1"/>
        <v>Embryonale duinen</v>
      </c>
      <c r="G25" s="6"/>
      <c r="H25" s="6" t="s">
        <v>442</v>
      </c>
    </row>
    <row r="26" spans="1:8" x14ac:dyDescent="0.3">
      <c r="A26" s="6" t="s">
        <v>49</v>
      </c>
      <c r="B26" s="6">
        <v>2</v>
      </c>
      <c r="C26" s="6" t="s">
        <v>50</v>
      </c>
      <c r="D26" s="6" t="s">
        <v>455</v>
      </c>
      <c r="E26" s="6" t="str">
        <f t="shared" si="0"/>
        <v>H2120</v>
      </c>
      <c r="F26" s="6" t="str">
        <f t="shared" si="1"/>
        <v>Witte duinen</v>
      </c>
      <c r="G26" s="6"/>
      <c r="H26" s="6" t="s">
        <v>442</v>
      </c>
    </row>
    <row r="27" spans="1:8" x14ac:dyDescent="0.3">
      <c r="A27" s="6" t="s">
        <v>49</v>
      </c>
      <c r="B27" s="6">
        <v>2</v>
      </c>
      <c r="C27" s="6" t="s">
        <v>50</v>
      </c>
      <c r="D27" s="6" t="s">
        <v>456</v>
      </c>
      <c r="E27" s="6" t="str">
        <f t="shared" si="0"/>
        <v>H2130A</v>
      </c>
      <c r="F27" s="6" t="str">
        <f t="shared" si="1"/>
        <v>Grijze duinen</v>
      </c>
      <c r="G27" s="6" t="s">
        <v>457</v>
      </c>
      <c r="H27" s="6" t="s">
        <v>442</v>
      </c>
    </row>
    <row r="28" spans="1:8" x14ac:dyDescent="0.3">
      <c r="A28" s="6" t="s">
        <v>49</v>
      </c>
      <c r="B28" s="6">
        <v>2</v>
      </c>
      <c r="C28" s="6" t="s">
        <v>50</v>
      </c>
      <c r="D28" s="6" t="s">
        <v>458</v>
      </c>
      <c r="E28" s="6" t="str">
        <f t="shared" si="0"/>
        <v>H2130B</v>
      </c>
      <c r="F28" s="6" t="str">
        <f t="shared" si="1"/>
        <v>Grijze duinen</v>
      </c>
      <c r="G28" s="6" t="s">
        <v>459</v>
      </c>
      <c r="H28" s="6" t="s">
        <v>442</v>
      </c>
    </row>
    <row r="29" spans="1:8" x14ac:dyDescent="0.3">
      <c r="A29" s="6" t="s">
        <v>49</v>
      </c>
      <c r="B29" s="6">
        <v>2</v>
      </c>
      <c r="C29" s="6" t="s">
        <v>50</v>
      </c>
      <c r="D29" s="6" t="s">
        <v>464</v>
      </c>
      <c r="E29" s="6" t="str">
        <f t="shared" si="0"/>
        <v>H2130C</v>
      </c>
      <c r="F29" s="6" t="str">
        <f t="shared" si="1"/>
        <v>Grijze duinen</v>
      </c>
      <c r="G29" s="6" t="s">
        <v>465</v>
      </c>
      <c r="H29" s="6" t="s">
        <v>442</v>
      </c>
    </row>
    <row r="30" spans="1:8" x14ac:dyDescent="0.3">
      <c r="A30" s="6" t="s">
        <v>49</v>
      </c>
      <c r="B30" s="6">
        <v>2</v>
      </c>
      <c r="C30" s="6" t="s">
        <v>50</v>
      </c>
      <c r="D30" s="6" t="s">
        <v>466</v>
      </c>
      <c r="E30" s="6" t="str">
        <f t="shared" si="0"/>
        <v>H2140A</v>
      </c>
      <c r="F30" s="6" t="str">
        <f t="shared" si="1"/>
        <v>Duinheiden met kraaihei</v>
      </c>
      <c r="G30" s="6" t="s">
        <v>467</v>
      </c>
      <c r="H30" s="6" t="s">
        <v>442</v>
      </c>
    </row>
    <row r="31" spans="1:8" x14ac:dyDescent="0.3">
      <c r="A31" s="6" t="s">
        <v>49</v>
      </c>
      <c r="B31" s="6">
        <v>2</v>
      </c>
      <c r="C31" s="6" t="s">
        <v>50</v>
      </c>
      <c r="D31" s="6" t="s">
        <v>468</v>
      </c>
      <c r="E31" s="6" t="str">
        <f t="shared" si="0"/>
        <v>H2140B</v>
      </c>
      <c r="F31" s="6" t="str">
        <f t="shared" si="1"/>
        <v>Duinheiden met kraaihei</v>
      </c>
      <c r="G31" s="6" t="s">
        <v>469</v>
      </c>
      <c r="H31" s="6" t="s">
        <v>442</v>
      </c>
    </row>
    <row r="32" spans="1:8" x14ac:dyDescent="0.3">
      <c r="A32" s="6" t="s">
        <v>49</v>
      </c>
      <c r="B32" s="6">
        <v>2</v>
      </c>
      <c r="C32" s="6" t="s">
        <v>50</v>
      </c>
      <c r="D32" s="6" t="s">
        <v>470</v>
      </c>
      <c r="E32" s="6" t="str">
        <f t="shared" si="0"/>
        <v>H2150</v>
      </c>
      <c r="F32" s="6" t="str">
        <f t="shared" si="1"/>
        <v>Duinheiden met struikhei</v>
      </c>
      <c r="G32" s="6"/>
      <c r="H32" s="6" t="s">
        <v>442</v>
      </c>
    </row>
    <row r="33" spans="1:8" x14ac:dyDescent="0.3">
      <c r="A33" s="6" t="s">
        <v>49</v>
      </c>
      <c r="B33" s="6">
        <v>2</v>
      </c>
      <c r="C33" s="6" t="s">
        <v>50</v>
      </c>
      <c r="D33" s="6" t="s">
        <v>460</v>
      </c>
      <c r="E33" s="6" t="str">
        <f t="shared" si="0"/>
        <v>H2160</v>
      </c>
      <c r="F33" s="6" t="str">
        <f t="shared" si="1"/>
        <v>Duindoornstruwelen</v>
      </c>
      <c r="G33" s="6"/>
      <c r="H33" s="6" t="s">
        <v>442</v>
      </c>
    </row>
    <row r="34" spans="1:8" x14ac:dyDescent="0.3">
      <c r="A34" s="6" t="s">
        <v>49</v>
      </c>
      <c r="B34" s="6">
        <v>2</v>
      </c>
      <c r="C34" s="6" t="s">
        <v>50</v>
      </c>
      <c r="D34" s="6" t="s">
        <v>461</v>
      </c>
      <c r="E34" s="6" t="str">
        <f t="shared" si="0"/>
        <v>H2170</v>
      </c>
      <c r="F34" s="6" t="str">
        <f t="shared" si="1"/>
        <v>Kruipwilgstruwelen</v>
      </c>
      <c r="G34" s="6"/>
      <c r="H34" s="6" t="s">
        <v>442</v>
      </c>
    </row>
    <row r="35" spans="1:8" x14ac:dyDescent="0.3">
      <c r="A35" s="6" t="s">
        <v>49</v>
      </c>
      <c r="B35" s="6">
        <v>2</v>
      </c>
      <c r="C35" s="6" t="s">
        <v>50</v>
      </c>
      <c r="D35" s="6" t="s">
        <v>471</v>
      </c>
      <c r="E35" s="6" t="str">
        <f t="shared" si="0"/>
        <v>H2180A</v>
      </c>
      <c r="F35" s="6" t="str">
        <f t="shared" si="1"/>
        <v>Duinbossen</v>
      </c>
      <c r="G35" s="6" t="s">
        <v>469</v>
      </c>
      <c r="H35" s="6" t="s">
        <v>442</v>
      </c>
    </row>
    <row r="36" spans="1:8" x14ac:dyDescent="0.3">
      <c r="A36" s="6" t="s">
        <v>49</v>
      </c>
      <c r="B36" s="6">
        <v>2</v>
      </c>
      <c r="C36" s="6" t="s">
        <v>50</v>
      </c>
      <c r="D36" s="6" t="s">
        <v>472</v>
      </c>
      <c r="E36" s="6" t="str">
        <f t="shared" si="0"/>
        <v>H2180B</v>
      </c>
      <c r="F36" s="6" t="str">
        <f t="shared" si="1"/>
        <v>Duinbossen</v>
      </c>
      <c r="G36" s="6" t="s">
        <v>467</v>
      </c>
      <c r="H36" s="6" t="s">
        <v>442</v>
      </c>
    </row>
    <row r="37" spans="1:8" x14ac:dyDescent="0.3">
      <c r="A37" s="6" t="s">
        <v>49</v>
      </c>
      <c r="B37" s="6">
        <v>2</v>
      </c>
      <c r="C37" s="6" t="s">
        <v>50</v>
      </c>
      <c r="D37" s="6" t="s">
        <v>473</v>
      </c>
      <c r="E37" s="6" t="str">
        <f t="shared" si="0"/>
        <v>H2180C</v>
      </c>
      <c r="F37" s="6" t="str">
        <f t="shared" si="1"/>
        <v>Duinbossen</v>
      </c>
      <c r="G37" s="6" t="s">
        <v>474</v>
      </c>
      <c r="H37" s="6" t="s">
        <v>442</v>
      </c>
    </row>
    <row r="38" spans="1:8" x14ac:dyDescent="0.3">
      <c r="A38" s="6" t="s">
        <v>49</v>
      </c>
      <c r="B38" s="6">
        <v>2</v>
      </c>
      <c r="C38" s="6" t="s">
        <v>50</v>
      </c>
      <c r="D38" s="6" t="s">
        <v>475</v>
      </c>
      <c r="E38" s="6" t="str">
        <f t="shared" si="0"/>
        <v>H2190A</v>
      </c>
      <c r="F38" s="6" t="str">
        <f t="shared" si="1"/>
        <v>Vochtige duinvalleien</v>
      </c>
      <c r="G38" s="6" t="s">
        <v>476</v>
      </c>
      <c r="H38" s="6" t="s">
        <v>442</v>
      </c>
    </row>
    <row r="39" spans="1:8" x14ac:dyDescent="0.3">
      <c r="A39" s="6" t="s">
        <v>49</v>
      </c>
      <c r="B39" s="6">
        <v>2</v>
      </c>
      <c r="C39" s="6" t="s">
        <v>50</v>
      </c>
      <c r="D39" s="6" t="s">
        <v>463</v>
      </c>
      <c r="E39" s="6" t="str">
        <f t="shared" si="0"/>
        <v>H2190B</v>
      </c>
      <c r="F39" s="6" t="str">
        <f t="shared" si="1"/>
        <v>Vochtige duinvalleien</v>
      </c>
      <c r="G39" s="6" t="s">
        <v>457</v>
      </c>
      <c r="H39" s="6" t="s">
        <v>442</v>
      </c>
    </row>
    <row r="40" spans="1:8" x14ac:dyDescent="0.3">
      <c r="A40" s="6" t="s">
        <v>49</v>
      </c>
      <c r="B40" s="6">
        <v>2</v>
      </c>
      <c r="C40" s="6" t="s">
        <v>50</v>
      </c>
      <c r="D40" s="6" t="s">
        <v>477</v>
      </c>
      <c r="E40" s="6" t="str">
        <f t="shared" si="0"/>
        <v>H2190C</v>
      </c>
      <c r="F40" s="6" t="str">
        <f t="shared" si="1"/>
        <v>Vochtige duinvalleien</v>
      </c>
      <c r="G40" s="6" t="s">
        <v>478</v>
      </c>
      <c r="H40" s="6" t="s">
        <v>442</v>
      </c>
    </row>
    <row r="41" spans="1:8" x14ac:dyDescent="0.3">
      <c r="A41" s="6" t="s">
        <v>49</v>
      </c>
      <c r="B41" s="6">
        <v>2</v>
      </c>
      <c r="C41" s="6" t="s">
        <v>50</v>
      </c>
      <c r="D41" s="6" t="s">
        <v>479</v>
      </c>
      <c r="E41" s="6" t="str">
        <f t="shared" si="0"/>
        <v>H2190D</v>
      </c>
      <c r="F41" s="6" t="str">
        <f t="shared" si="1"/>
        <v>Vochtige duinvalleien</v>
      </c>
      <c r="G41" s="6" t="s">
        <v>480</v>
      </c>
      <c r="H41" s="6" t="s">
        <v>442</v>
      </c>
    </row>
    <row r="42" spans="1:8" hidden="1" x14ac:dyDescent="0.3">
      <c r="A42" s="6" t="s">
        <v>49</v>
      </c>
      <c r="B42" s="6">
        <v>2</v>
      </c>
      <c r="C42" s="6" t="s">
        <v>50</v>
      </c>
      <c r="D42" s="6" t="s">
        <v>481</v>
      </c>
      <c r="E42" s="6" t="str">
        <f t="shared" si="0"/>
        <v>H6230</v>
      </c>
      <c r="F42" s="6" t="str">
        <f t="shared" si="1"/>
        <v>Heischrale graslanden</v>
      </c>
      <c r="G42" s="6"/>
      <c r="H42" s="6" t="s">
        <v>462</v>
      </c>
    </row>
    <row r="43" spans="1:8" hidden="1" x14ac:dyDescent="0.3">
      <c r="A43" s="6" t="s">
        <v>49</v>
      </c>
      <c r="B43" s="6">
        <v>2</v>
      </c>
      <c r="C43" s="6" t="s">
        <v>50</v>
      </c>
      <c r="D43" s="6" t="s">
        <v>482</v>
      </c>
      <c r="E43" s="6" t="str">
        <f t="shared" si="0"/>
        <v>H6430A</v>
      </c>
      <c r="F43" s="6" t="str">
        <f t="shared" si="1"/>
        <v>Ruigten en zomen</v>
      </c>
      <c r="G43" s="6" t="s">
        <v>483</v>
      </c>
      <c r="H43" s="6" t="s">
        <v>462</v>
      </c>
    </row>
    <row r="44" spans="1:8" hidden="1" x14ac:dyDescent="0.3">
      <c r="A44" s="6" t="s">
        <v>49</v>
      </c>
      <c r="B44" s="6">
        <v>2</v>
      </c>
      <c r="C44" s="6" t="s">
        <v>50</v>
      </c>
      <c r="D44" s="6" t="s">
        <v>484</v>
      </c>
      <c r="E44" s="6" t="str">
        <f t="shared" si="0"/>
        <v>H6430B</v>
      </c>
      <c r="F44" s="6" t="str">
        <f t="shared" si="1"/>
        <v>Ruigten en zomen</v>
      </c>
      <c r="G44" s="6" t="s">
        <v>485</v>
      </c>
      <c r="H44" s="6" t="s">
        <v>462</v>
      </c>
    </row>
    <row r="45" spans="1:8" hidden="1" x14ac:dyDescent="0.3">
      <c r="A45" s="6" t="s">
        <v>49</v>
      </c>
      <c r="B45" s="6">
        <v>2</v>
      </c>
      <c r="C45" s="6" t="s">
        <v>50</v>
      </c>
      <c r="D45" s="6" t="s">
        <v>486</v>
      </c>
      <c r="E45" s="6" t="str">
        <f t="shared" si="0"/>
        <v>H6430C</v>
      </c>
      <c r="F45" s="6" t="str">
        <f t="shared" si="1"/>
        <v>Ruigten en zomen</v>
      </c>
      <c r="G45" s="6" t="s">
        <v>487</v>
      </c>
      <c r="H45" s="6" t="s">
        <v>462</v>
      </c>
    </row>
    <row r="46" spans="1:8" x14ac:dyDescent="0.3">
      <c r="A46" s="6" t="s">
        <v>49</v>
      </c>
      <c r="B46" s="6">
        <v>2</v>
      </c>
      <c r="C46" s="6" t="s">
        <v>50</v>
      </c>
      <c r="D46" s="6" t="s">
        <v>488</v>
      </c>
      <c r="E46" s="6" t="str">
        <f t="shared" si="0"/>
        <v>H7210</v>
      </c>
      <c r="F46" s="6" t="str">
        <f t="shared" si="1"/>
        <v>Galigaanmoerassen</v>
      </c>
      <c r="G46" s="6"/>
      <c r="H46" s="6" t="s">
        <v>442</v>
      </c>
    </row>
    <row r="47" spans="1:8" x14ac:dyDescent="0.3">
      <c r="A47" s="6" t="s">
        <v>51</v>
      </c>
      <c r="B47" s="6">
        <v>3</v>
      </c>
      <c r="C47" s="6" t="s">
        <v>52</v>
      </c>
      <c r="D47" s="6" t="s">
        <v>445</v>
      </c>
      <c r="E47" s="6" t="str">
        <f t="shared" si="0"/>
        <v>H1310A</v>
      </c>
      <c r="F47" s="6" t="str">
        <f t="shared" si="1"/>
        <v>Zilte pionierbegroeiingen</v>
      </c>
      <c r="G47" s="6" t="s">
        <v>446</v>
      </c>
      <c r="H47" s="6" t="s">
        <v>442</v>
      </c>
    </row>
    <row r="48" spans="1:8" x14ac:dyDescent="0.3">
      <c r="A48" s="6" t="s">
        <v>51</v>
      </c>
      <c r="B48" s="6">
        <v>3</v>
      </c>
      <c r="C48" s="6" t="s">
        <v>52</v>
      </c>
      <c r="D48" s="6" t="s">
        <v>450</v>
      </c>
      <c r="E48" s="6" t="str">
        <f t="shared" si="0"/>
        <v>H1330A</v>
      </c>
      <c r="F48" s="6" t="str">
        <f t="shared" si="1"/>
        <v>Schorren en zilte graslanden</v>
      </c>
      <c r="G48" s="6" t="s">
        <v>451</v>
      </c>
      <c r="H48" s="6" t="s">
        <v>442</v>
      </c>
    </row>
    <row r="49" spans="1:8" hidden="1" x14ac:dyDescent="0.3">
      <c r="A49" s="6" t="s">
        <v>51</v>
      </c>
      <c r="B49" s="6">
        <v>3</v>
      </c>
      <c r="C49" s="6" t="s">
        <v>52</v>
      </c>
      <c r="D49" s="6" t="s">
        <v>454</v>
      </c>
      <c r="E49" s="6" t="str">
        <f t="shared" si="0"/>
        <v>H2110</v>
      </c>
      <c r="F49" s="6" t="str">
        <f t="shared" si="1"/>
        <v>Embryonale duinen</v>
      </c>
      <c r="G49" s="6"/>
      <c r="H49" s="6" t="s">
        <v>462</v>
      </c>
    </row>
    <row r="50" spans="1:8" x14ac:dyDescent="0.3">
      <c r="A50" s="6" t="s">
        <v>51</v>
      </c>
      <c r="B50" s="6">
        <v>3</v>
      </c>
      <c r="C50" s="6" t="s">
        <v>52</v>
      </c>
      <c r="D50" s="6" t="s">
        <v>455</v>
      </c>
      <c r="E50" s="6" t="str">
        <f t="shared" si="0"/>
        <v>H2120</v>
      </c>
      <c r="F50" s="6" t="str">
        <f t="shared" si="1"/>
        <v>Witte duinen</v>
      </c>
      <c r="G50" s="6"/>
      <c r="H50" s="6" t="s">
        <v>442</v>
      </c>
    </row>
    <row r="51" spans="1:8" x14ac:dyDescent="0.3">
      <c r="A51" s="6" t="s">
        <v>51</v>
      </c>
      <c r="B51" s="6">
        <v>3</v>
      </c>
      <c r="C51" s="6" t="s">
        <v>52</v>
      </c>
      <c r="D51" s="6" t="s">
        <v>456</v>
      </c>
      <c r="E51" s="6" t="str">
        <f t="shared" si="0"/>
        <v>H2130A</v>
      </c>
      <c r="F51" s="6" t="str">
        <f t="shared" si="1"/>
        <v>Grijze duinen</v>
      </c>
      <c r="G51" s="6" t="s">
        <v>457</v>
      </c>
      <c r="H51" s="6" t="s">
        <v>442</v>
      </c>
    </row>
    <row r="52" spans="1:8" x14ac:dyDescent="0.3">
      <c r="A52" s="6" t="s">
        <v>51</v>
      </c>
      <c r="B52" s="6">
        <v>3</v>
      </c>
      <c r="C52" s="6" t="s">
        <v>52</v>
      </c>
      <c r="D52" s="6" t="s">
        <v>458</v>
      </c>
      <c r="E52" s="6" t="str">
        <f t="shared" si="0"/>
        <v>H2130B</v>
      </c>
      <c r="F52" s="6" t="str">
        <f t="shared" si="1"/>
        <v>Grijze duinen</v>
      </c>
      <c r="G52" s="6" t="s">
        <v>459</v>
      </c>
      <c r="H52" s="6" t="s">
        <v>442</v>
      </c>
    </row>
    <row r="53" spans="1:8" x14ac:dyDescent="0.3">
      <c r="A53" s="6" t="s">
        <v>51</v>
      </c>
      <c r="B53" s="6">
        <v>3</v>
      </c>
      <c r="C53" s="6" t="s">
        <v>52</v>
      </c>
      <c r="D53" s="6" t="s">
        <v>464</v>
      </c>
      <c r="E53" s="6" t="str">
        <f t="shared" si="0"/>
        <v>H2130C</v>
      </c>
      <c r="F53" s="6" t="str">
        <f t="shared" si="1"/>
        <v>Grijze duinen</v>
      </c>
      <c r="G53" s="6" t="s">
        <v>465</v>
      </c>
      <c r="H53" s="6" t="s">
        <v>442</v>
      </c>
    </row>
    <row r="54" spans="1:8" x14ac:dyDescent="0.3">
      <c r="A54" s="6" t="s">
        <v>51</v>
      </c>
      <c r="B54" s="6">
        <v>3</v>
      </c>
      <c r="C54" s="6" t="s">
        <v>52</v>
      </c>
      <c r="D54" s="6" t="s">
        <v>466</v>
      </c>
      <c r="E54" s="6" t="str">
        <f t="shared" si="0"/>
        <v>H2140A</v>
      </c>
      <c r="F54" s="6" t="str">
        <f t="shared" si="1"/>
        <v>Duinheiden met kraaihei</v>
      </c>
      <c r="G54" s="6" t="s">
        <v>467</v>
      </c>
      <c r="H54" s="6" t="s">
        <v>442</v>
      </c>
    </row>
    <row r="55" spans="1:8" x14ac:dyDescent="0.3">
      <c r="A55" s="6" t="s">
        <v>51</v>
      </c>
      <c r="B55" s="6">
        <v>3</v>
      </c>
      <c r="C55" s="6" t="s">
        <v>52</v>
      </c>
      <c r="D55" s="6" t="s">
        <v>468</v>
      </c>
      <c r="E55" s="6" t="str">
        <f t="shared" si="0"/>
        <v>H2140B</v>
      </c>
      <c r="F55" s="6" t="str">
        <f t="shared" si="1"/>
        <v>Duinheiden met kraaihei</v>
      </c>
      <c r="G55" s="6" t="s">
        <v>469</v>
      </c>
      <c r="H55" s="6" t="s">
        <v>442</v>
      </c>
    </row>
    <row r="56" spans="1:8" x14ac:dyDescent="0.3">
      <c r="A56" s="6" t="s">
        <v>51</v>
      </c>
      <c r="B56" s="6">
        <v>3</v>
      </c>
      <c r="C56" s="6" t="s">
        <v>52</v>
      </c>
      <c r="D56" s="6" t="s">
        <v>470</v>
      </c>
      <c r="E56" s="6" t="str">
        <f t="shared" si="0"/>
        <v>H2150</v>
      </c>
      <c r="F56" s="6" t="str">
        <f t="shared" si="1"/>
        <v>Duinheiden met struikhei</v>
      </c>
      <c r="G56" s="6"/>
      <c r="H56" s="6" t="s">
        <v>442</v>
      </c>
    </row>
    <row r="57" spans="1:8" x14ac:dyDescent="0.3">
      <c r="A57" s="6" t="s">
        <v>51</v>
      </c>
      <c r="B57" s="6">
        <v>3</v>
      </c>
      <c r="C57" s="6" t="s">
        <v>52</v>
      </c>
      <c r="D57" s="6" t="s">
        <v>460</v>
      </c>
      <c r="E57" s="6" t="str">
        <f t="shared" si="0"/>
        <v>H2160</v>
      </c>
      <c r="F57" s="6" t="str">
        <f t="shared" si="1"/>
        <v>Duindoornstruwelen</v>
      </c>
      <c r="G57" s="6"/>
      <c r="H57" s="6" t="s">
        <v>442</v>
      </c>
    </row>
    <row r="58" spans="1:8" x14ac:dyDescent="0.3">
      <c r="A58" s="6" t="s">
        <v>51</v>
      </c>
      <c r="B58" s="6">
        <v>3</v>
      </c>
      <c r="C58" s="6" t="s">
        <v>52</v>
      </c>
      <c r="D58" s="6" t="s">
        <v>461</v>
      </c>
      <c r="E58" s="6" t="str">
        <f t="shared" si="0"/>
        <v>H2170</v>
      </c>
      <c r="F58" s="6" t="str">
        <f t="shared" si="1"/>
        <v>Kruipwilgstruwelen</v>
      </c>
      <c r="G58" s="6"/>
      <c r="H58" s="6" t="s">
        <v>442</v>
      </c>
    </row>
    <row r="59" spans="1:8" x14ac:dyDescent="0.3">
      <c r="A59" s="6" t="s">
        <v>51</v>
      </c>
      <c r="B59" s="6">
        <v>3</v>
      </c>
      <c r="C59" s="6" t="s">
        <v>52</v>
      </c>
      <c r="D59" s="6" t="s">
        <v>471</v>
      </c>
      <c r="E59" s="6" t="str">
        <f t="shared" si="0"/>
        <v>H2180A</v>
      </c>
      <c r="F59" s="6" t="str">
        <f t="shared" si="1"/>
        <v>Duinbossen</v>
      </c>
      <c r="G59" s="6" t="s">
        <v>469</v>
      </c>
      <c r="H59" s="6" t="s">
        <v>442</v>
      </c>
    </row>
    <row r="60" spans="1:8" x14ac:dyDescent="0.3">
      <c r="A60" s="6" t="s">
        <v>51</v>
      </c>
      <c r="B60" s="6">
        <v>3</v>
      </c>
      <c r="C60" s="6" t="s">
        <v>52</v>
      </c>
      <c r="D60" s="6" t="s">
        <v>472</v>
      </c>
      <c r="E60" s="6" t="str">
        <f t="shared" si="0"/>
        <v>H2180B</v>
      </c>
      <c r="F60" s="6" t="str">
        <f t="shared" si="1"/>
        <v>Duinbossen</v>
      </c>
      <c r="G60" s="6" t="s">
        <v>467</v>
      </c>
      <c r="H60" s="6" t="s">
        <v>442</v>
      </c>
    </row>
    <row r="61" spans="1:8" x14ac:dyDescent="0.3">
      <c r="A61" s="6" t="s">
        <v>51</v>
      </c>
      <c r="B61" s="6">
        <v>3</v>
      </c>
      <c r="C61" s="6" t="s">
        <v>52</v>
      </c>
      <c r="D61" s="6" t="s">
        <v>475</v>
      </c>
      <c r="E61" s="6" t="str">
        <f t="shared" si="0"/>
        <v>H2190A</v>
      </c>
      <c r="F61" s="6" t="str">
        <f t="shared" si="1"/>
        <v>Vochtige duinvalleien</v>
      </c>
      <c r="G61" s="6" t="s">
        <v>476</v>
      </c>
      <c r="H61" s="6" t="s">
        <v>442</v>
      </c>
    </row>
    <row r="62" spans="1:8" x14ac:dyDescent="0.3">
      <c r="A62" s="6" t="s">
        <v>51</v>
      </c>
      <c r="B62" s="6">
        <v>3</v>
      </c>
      <c r="C62" s="6" t="s">
        <v>52</v>
      </c>
      <c r="D62" s="6" t="s">
        <v>463</v>
      </c>
      <c r="E62" s="6" t="str">
        <f t="shared" si="0"/>
        <v>H2190B</v>
      </c>
      <c r="F62" s="6" t="str">
        <f t="shared" si="1"/>
        <v>Vochtige duinvalleien</v>
      </c>
      <c r="G62" s="6" t="s">
        <v>457</v>
      </c>
      <c r="H62" s="6" t="s">
        <v>442</v>
      </c>
    </row>
    <row r="63" spans="1:8" x14ac:dyDescent="0.3">
      <c r="A63" s="6" t="s">
        <v>51</v>
      </c>
      <c r="B63" s="6">
        <v>3</v>
      </c>
      <c r="C63" s="6" t="s">
        <v>52</v>
      </c>
      <c r="D63" s="6" t="s">
        <v>477</v>
      </c>
      <c r="E63" s="6" t="str">
        <f t="shared" si="0"/>
        <v>H2190C</v>
      </c>
      <c r="F63" s="6" t="str">
        <f t="shared" si="1"/>
        <v>Vochtige duinvalleien</v>
      </c>
      <c r="G63" s="6" t="s">
        <v>478</v>
      </c>
      <c r="H63" s="6" t="s">
        <v>442</v>
      </c>
    </row>
    <row r="64" spans="1:8" x14ac:dyDescent="0.3">
      <c r="A64" s="6" t="s">
        <v>51</v>
      </c>
      <c r="B64" s="6">
        <v>3</v>
      </c>
      <c r="C64" s="6" t="s">
        <v>52</v>
      </c>
      <c r="D64" s="6" t="s">
        <v>479</v>
      </c>
      <c r="E64" s="6" t="str">
        <f t="shared" si="0"/>
        <v>H2190D</v>
      </c>
      <c r="F64" s="6" t="str">
        <f t="shared" si="1"/>
        <v>Vochtige duinvalleien</v>
      </c>
      <c r="G64" s="6" t="s">
        <v>480</v>
      </c>
      <c r="H64" s="6" t="s">
        <v>442</v>
      </c>
    </row>
    <row r="65" spans="1:8" x14ac:dyDescent="0.3">
      <c r="A65" s="6" t="s">
        <v>51</v>
      </c>
      <c r="B65" s="6">
        <v>4</v>
      </c>
      <c r="C65" s="6" t="s">
        <v>53</v>
      </c>
      <c r="D65" s="6" t="s">
        <v>445</v>
      </c>
      <c r="E65" s="6" t="str">
        <f t="shared" si="0"/>
        <v>H1310A</v>
      </c>
      <c r="F65" s="6" t="str">
        <f t="shared" si="1"/>
        <v>Zilte pionierbegroeiingen</v>
      </c>
      <c r="G65" s="6" t="s">
        <v>446</v>
      </c>
      <c r="H65" s="6" t="s">
        <v>442</v>
      </c>
    </row>
    <row r="66" spans="1:8" x14ac:dyDescent="0.3">
      <c r="A66" s="6" t="s">
        <v>51</v>
      </c>
      <c r="B66" s="6">
        <v>4</v>
      </c>
      <c r="C66" s="6" t="s">
        <v>53</v>
      </c>
      <c r="D66" s="6" t="s">
        <v>447</v>
      </c>
      <c r="E66" s="6" t="str">
        <f t="shared" si="0"/>
        <v>H1310B</v>
      </c>
      <c r="F66" s="6" t="str">
        <f t="shared" si="1"/>
        <v>Zilte pionierbegroeiingen</v>
      </c>
      <c r="G66" s="6" t="s">
        <v>448</v>
      </c>
      <c r="H66" s="6" t="s">
        <v>442</v>
      </c>
    </row>
    <row r="67" spans="1:8" x14ac:dyDescent="0.3">
      <c r="A67" s="6" t="s">
        <v>51</v>
      </c>
      <c r="B67" s="6">
        <v>4</v>
      </c>
      <c r="C67" s="6" t="s">
        <v>53</v>
      </c>
      <c r="D67" s="6" t="s">
        <v>449</v>
      </c>
      <c r="E67" s="6" t="str">
        <f t="shared" si="0"/>
        <v>H1320</v>
      </c>
      <c r="F67" s="6" t="str">
        <f t="shared" si="1"/>
        <v>Slijkgrasvelden</v>
      </c>
      <c r="G67" s="6"/>
      <c r="H67" s="6" t="s">
        <v>442</v>
      </c>
    </row>
    <row r="68" spans="1:8" x14ac:dyDescent="0.3">
      <c r="A68" s="6" t="s">
        <v>51</v>
      </c>
      <c r="B68" s="6">
        <v>4</v>
      </c>
      <c r="C68" s="6" t="s">
        <v>53</v>
      </c>
      <c r="D68" s="6" t="s">
        <v>450</v>
      </c>
      <c r="E68" s="6" t="str">
        <f t="shared" ref="E68:E131" si="2">IF(ISTEXT(G68),LEFT(D68,6),LEFT(D68,5))</f>
        <v>H1330A</v>
      </c>
      <c r="F68" s="6" t="str">
        <f t="shared" ref="F68:F131" si="3">IF(ISTEXT(G68),RIGHT(D68,LEN(D68)-9),RIGHT(D68,LEN(D68)-8))</f>
        <v>Schorren en zilte graslanden</v>
      </c>
      <c r="G68" s="6" t="s">
        <v>451</v>
      </c>
      <c r="H68" s="6" t="s">
        <v>442</v>
      </c>
    </row>
    <row r="69" spans="1:8" x14ac:dyDescent="0.3">
      <c r="A69" s="6" t="s">
        <v>51</v>
      </c>
      <c r="B69" s="6">
        <v>4</v>
      </c>
      <c r="C69" s="6" t="s">
        <v>53</v>
      </c>
      <c r="D69" s="6" t="s">
        <v>454</v>
      </c>
      <c r="E69" s="6" t="str">
        <f t="shared" si="2"/>
        <v>H2110</v>
      </c>
      <c r="F69" s="6" t="str">
        <f t="shared" si="3"/>
        <v>Embryonale duinen</v>
      </c>
      <c r="G69" s="6"/>
      <c r="H69" s="6" t="s">
        <v>442</v>
      </c>
    </row>
    <row r="70" spans="1:8" x14ac:dyDescent="0.3">
      <c r="A70" s="6" t="s">
        <v>51</v>
      </c>
      <c r="B70" s="6">
        <v>4</v>
      </c>
      <c r="C70" s="6" t="s">
        <v>53</v>
      </c>
      <c r="D70" s="6" t="s">
        <v>455</v>
      </c>
      <c r="E70" s="6" t="str">
        <f t="shared" si="2"/>
        <v>H2120</v>
      </c>
      <c r="F70" s="6" t="str">
        <f t="shared" si="3"/>
        <v>Witte duinen</v>
      </c>
      <c r="G70" s="6"/>
      <c r="H70" s="6" t="s">
        <v>442</v>
      </c>
    </row>
    <row r="71" spans="1:8" x14ac:dyDescent="0.3">
      <c r="A71" s="6" t="s">
        <v>51</v>
      </c>
      <c r="B71" s="6">
        <v>4</v>
      </c>
      <c r="C71" s="6" t="s">
        <v>53</v>
      </c>
      <c r="D71" s="6" t="s">
        <v>456</v>
      </c>
      <c r="E71" s="6" t="str">
        <f t="shared" si="2"/>
        <v>H2130A</v>
      </c>
      <c r="F71" s="6" t="str">
        <f t="shared" si="3"/>
        <v>Grijze duinen</v>
      </c>
      <c r="G71" s="6" t="s">
        <v>457</v>
      </c>
      <c r="H71" s="6" t="s">
        <v>442</v>
      </c>
    </row>
    <row r="72" spans="1:8" x14ac:dyDescent="0.3">
      <c r="A72" s="6" t="s">
        <v>51</v>
      </c>
      <c r="B72" s="6">
        <v>4</v>
      </c>
      <c r="C72" s="6" t="s">
        <v>53</v>
      </c>
      <c r="D72" s="6" t="s">
        <v>458</v>
      </c>
      <c r="E72" s="6" t="str">
        <f t="shared" si="2"/>
        <v>H2130B</v>
      </c>
      <c r="F72" s="6" t="str">
        <f t="shared" si="3"/>
        <v>Grijze duinen</v>
      </c>
      <c r="G72" s="6" t="s">
        <v>459</v>
      </c>
      <c r="H72" s="6" t="s">
        <v>442</v>
      </c>
    </row>
    <row r="73" spans="1:8" x14ac:dyDescent="0.3">
      <c r="A73" s="6" t="s">
        <v>51</v>
      </c>
      <c r="B73" s="6">
        <v>4</v>
      </c>
      <c r="C73" s="6" t="s">
        <v>53</v>
      </c>
      <c r="D73" s="6" t="s">
        <v>464</v>
      </c>
      <c r="E73" s="6" t="str">
        <f t="shared" si="2"/>
        <v>H2130C</v>
      </c>
      <c r="F73" s="6" t="str">
        <f t="shared" si="3"/>
        <v>Grijze duinen</v>
      </c>
      <c r="G73" s="6" t="s">
        <v>465</v>
      </c>
      <c r="H73" s="6" t="s">
        <v>442</v>
      </c>
    </row>
    <row r="74" spans="1:8" x14ac:dyDescent="0.3">
      <c r="A74" s="6" t="s">
        <v>51</v>
      </c>
      <c r="B74" s="6">
        <v>4</v>
      </c>
      <c r="C74" s="6" t="s">
        <v>53</v>
      </c>
      <c r="D74" s="6" t="s">
        <v>466</v>
      </c>
      <c r="E74" s="6" t="str">
        <f t="shared" si="2"/>
        <v>H2140A</v>
      </c>
      <c r="F74" s="6" t="str">
        <f t="shared" si="3"/>
        <v>Duinheiden met kraaihei</v>
      </c>
      <c r="G74" s="6" t="s">
        <v>467</v>
      </c>
      <c r="H74" s="6" t="s">
        <v>442</v>
      </c>
    </row>
    <row r="75" spans="1:8" x14ac:dyDescent="0.3">
      <c r="A75" s="6" t="s">
        <v>51</v>
      </c>
      <c r="B75" s="6">
        <v>4</v>
      </c>
      <c r="C75" s="6" t="s">
        <v>53</v>
      </c>
      <c r="D75" s="6" t="s">
        <v>468</v>
      </c>
      <c r="E75" s="6" t="str">
        <f t="shared" si="2"/>
        <v>H2140B</v>
      </c>
      <c r="F75" s="6" t="str">
        <f t="shared" si="3"/>
        <v>Duinheiden met kraaihei</v>
      </c>
      <c r="G75" s="6" t="s">
        <v>469</v>
      </c>
      <c r="H75" s="6" t="s">
        <v>442</v>
      </c>
    </row>
    <row r="76" spans="1:8" x14ac:dyDescent="0.3">
      <c r="A76" s="6" t="s">
        <v>51</v>
      </c>
      <c r="B76" s="6">
        <v>4</v>
      </c>
      <c r="C76" s="6" t="s">
        <v>53</v>
      </c>
      <c r="D76" s="6" t="s">
        <v>470</v>
      </c>
      <c r="E76" s="6" t="str">
        <f t="shared" si="2"/>
        <v>H2150</v>
      </c>
      <c r="F76" s="6" t="str">
        <f t="shared" si="3"/>
        <v>Duinheiden met struikhei</v>
      </c>
      <c r="G76" s="6"/>
      <c r="H76" s="6" t="s">
        <v>442</v>
      </c>
    </row>
    <row r="77" spans="1:8" x14ac:dyDescent="0.3">
      <c r="A77" s="6" t="s">
        <v>51</v>
      </c>
      <c r="B77" s="6">
        <v>4</v>
      </c>
      <c r="C77" s="6" t="s">
        <v>53</v>
      </c>
      <c r="D77" s="6" t="s">
        <v>460</v>
      </c>
      <c r="E77" s="6" t="str">
        <f t="shared" si="2"/>
        <v>H2160</v>
      </c>
      <c r="F77" s="6" t="str">
        <f t="shared" si="3"/>
        <v>Duindoornstruwelen</v>
      </c>
      <c r="G77" s="6"/>
      <c r="H77" s="6" t="s">
        <v>442</v>
      </c>
    </row>
    <row r="78" spans="1:8" x14ac:dyDescent="0.3">
      <c r="A78" s="6" t="s">
        <v>51</v>
      </c>
      <c r="B78" s="6">
        <v>4</v>
      </c>
      <c r="C78" s="6" t="s">
        <v>53</v>
      </c>
      <c r="D78" s="6" t="s">
        <v>461</v>
      </c>
      <c r="E78" s="6" t="str">
        <f t="shared" si="2"/>
        <v>H2170</v>
      </c>
      <c r="F78" s="6" t="str">
        <f t="shared" si="3"/>
        <v>Kruipwilgstruwelen</v>
      </c>
      <c r="G78" s="6"/>
      <c r="H78" s="6" t="s">
        <v>442</v>
      </c>
    </row>
    <row r="79" spans="1:8" x14ac:dyDescent="0.3">
      <c r="A79" s="6" t="s">
        <v>51</v>
      </c>
      <c r="B79" s="6">
        <v>4</v>
      </c>
      <c r="C79" s="6" t="s">
        <v>53</v>
      </c>
      <c r="D79" s="6" t="s">
        <v>471</v>
      </c>
      <c r="E79" s="6" t="str">
        <f t="shared" si="2"/>
        <v>H2180A</v>
      </c>
      <c r="F79" s="6" t="str">
        <f t="shared" si="3"/>
        <v>Duinbossen</v>
      </c>
      <c r="G79" s="6" t="s">
        <v>469</v>
      </c>
      <c r="H79" s="6" t="s">
        <v>442</v>
      </c>
    </row>
    <row r="80" spans="1:8" x14ac:dyDescent="0.3">
      <c r="A80" s="6" t="s">
        <v>51</v>
      </c>
      <c r="B80" s="6">
        <v>4</v>
      </c>
      <c r="C80" s="6" t="s">
        <v>53</v>
      </c>
      <c r="D80" s="6" t="s">
        <v>472</v>
      </c>
      <c r="E80" s="6" t="str">
        <f t="shared" si="2"/>
        <v>H2180B</v>
      </c>
      <c r="F80" s="6" t="str">
        <f t="shared" si="3"/>
        <v>Duinbossen</v>
      </c>
      <c r="G80" s="6" t="s">
        <v>467</v>
      </c>
      <c r="H80" s="6" t="s">
        <v>442</v>
      </c>
    </row>
    <row r="81" spans="1:8" x14ac:dyDescent="0.3">
      <c r="A81" s="6" t="s">
        <v>51</v>
      </c>
      <c r="B81" s="6">
        <v>4</v>
      </c>
      <c r="C81" s="6" t="s">
        <v>53</v>
      </c>
      <c r="D81" s="6" t="s">
        <v>475</v>
      </c>
      <c r="E81" s="6" t="str">
        <f t="shared" si="2"/>
        <v>H2190A</v>
      </c>
      <c r="F81" s="6" t="str">
        <f t="shared" si="3"/>
        <v>Vochtige duinvalleien</v>
      </c>
      <c r="G81" s="6" t="s">
        <v>476</v>
      </c>
      <c r="H81" s="6" t="s">
        <v>442</v>
      </c>
    </row>
    <row r="82" spans="1:8" x14ac:dyDescent="0.3">
      <c r="A82" s="6" t="s">
        <v>51</v>
      </c>
      <c r="B82" s="6">
        <v>4</v>
      </c>
      <c r="C82" s="6" t="s">
        <v>53</v>
      </c>
      <c r="D82" s="6" t="s">
        <v>463</v>
      </c>
      <c r="E82" s="6" t="str">
        <f t="shared" si="2"/>
        <v>H2190B</v>
      </c>
      <c r="F82" s="6" t="str">
        <f t="shared" si="3"/>
        <v>Vochtige duinvalleien</v>
      </c>
      <c r="G82" s="6" t="s">
        <v>457</v>
      </c>
      <c r="H82" s="6" t="s">
        <v>442</v>
      </c>
    </row>
    <row r="83" spans="1:8" x14ac:dyDescent="0.3">
      <c r="A83" s="6" t="s">
        <v>51</v>
      </c>
      <c r="B83" s="6">
        <v>4</v>
      </c>
      <c r="C83" s="6" t="s">
        <v>53</v>
      </c>
      <c r="D83" s="6" t="s">
        <v>477</v>
      </c>
      <c r="E83" s="6" t="str">
        <f t="shared" si="2"/>
        <v>H2190C</v>
      </c>
      <c r="F83" s="6" t="str">
        <f t="shared" si="3"/>
        <v>Vochtige duinvalleien</v>
      </c>
      <c r="G83" s="6" t="s">
        <v>478</v>
      </c>
      <c r="H83" s="6" t="s">
        <v>442</v>
      </c>
    </row>
    <row r="84" spans="1:8" x14ac:dyDescent="0.3">
      <c r="A84" s="6" t="s">
        <v>51</v>
      </c>
      <c r="B84" s="6">
        <v>4</v>
      </c>
      <c r="C84" s="6" t="s">
        <v>53</v>
      </c>
      <c r="D84" s="6" t="s">
        <v>479</v>
      </c>
      <c r="E84" s="6" t="str">
        <f t="shared" si="2"/>
        <v>H2190D</v>
      </c>
      <c r="F84" s="6" t="str">
        <f t="shared" si="3"/>
        <v>Vochtige duinvalleien</v>
      </c>
      <c r="G84" s="6" t="s">
        <v>480</v>
      </c>
      <c r="H84" s="6" t="s">
        <v>442</v>
      </c>
    </row>
    <row r="85" spans="1:8" x14ac:dyDescent="0.3">
      <c r="A85" s="6" t="s">
        <v>51</v>
      </c>
      <c r="B85" s="6">
        <v>4</v>
      </c>
      <c r="C85" s="6" t="s">
        <v>53</v>
      </c>
      <c r="D85" s="6" t="s">
        <v>481</v>
      </c>
      <c r="E85" s="6" t="str">
        <f t="shared" si="2"/>
        <v>H6230</v>
      </c>
      <c r="F85" s="6" t="str">
        <f t="shared" si="3"/>
        <v>Heischrale graslanden</v>
      </c>
      <c r="G85" s="6"/>
      <c r="H85" s="6" t="s">
        <v>442</v>
      </c>
    </row>
    <row r="86" spans="1:8" x14ac:dyDescent="0.3">
      <c r="A86" s="6" t="s">
        <v>51</v>
      </c>
      <c r="B86" s="6">
        <v>4</v>
      </c>
      <c r="C86" s="6" t="s">
        <v>53</v>
      </c>
      <c r="D86" s="6" t="s">
        <v>489</v>
      </c>
      <c r="E86" s="6" t="str">
        <f t="shared" si="2"/>
        <v>H6410</v>
      </c>
      <c r="F86" s="6" t="str">
        <f t="shared" si="3"/>
        <v>Blauwgraslanden</v>
      </c>
      <c r="G86" s="6"/>
      <c r="H86" s="6" t="s">
        <v>442</v>
      </c>
    </row>
    <row r="87" spans="1:8" hidden="1" x14ac:dyDescent="0.3">
      <c r="A87" s="6" t="s">
        <v>51</v>
      </c>
      <c r="B87" s="6">
        <v>5</v>
      </c>
      <c r="C87" s="6" t="s">
        <v>54</v>
      </c>
      <c r="D87" s="6" t="s">
        <v>450</v>
      </c>
      <c r="E87" s="6" t="str">
        <f t="shared" si="2"/>
        <v>H1330A</v>
      </c>
      <c r="F87" s="6" t="str">
        <f t="shared" si="3"/>
        <v>Schorren en zilte graslanden</v>
      </c>
      <c r="G87" s="6" t="s">
        <v>451</v>
      </c>
      <c r="H87" s="6" t="s">
        <v>462</v>
      </c>
    </row>
    <row r="88" spans="1:8" x14ac:dyDescent="0.3">
      <c r="A88" s="6" t="s">
        <v>51</v>
      </c>
      <c r="B88" s="6">
        <v>5</v>
      </c>
      <c r="C88" s="6" t="s">
        <v>54</v>
      </c>
      <c r="D88" s="6" t="s">
        <v>455</v>
      </c>
      <c r="E88" s="6" t="str">
        <f t="shared" si="2"/>
        <v>H2120</v>
      </c>
      <c r="F88" s="6" t="str">
        <f t="shared" si="3"/>
        <v>Witte duinen</v>
      </c>
      <c r="G88" s="6"/>
      <c r="H88" s="6" t="s">
        <v>442</v>
      </c>
    </row>
    <row r="89" spans="1:8" x14ac:dyDescent="0.3">
      <c r="A89" s="6" t="s">
        <v>51</v>
      </c>
      <c r="B89" s="6">
        <v>5</v>
      </c>
      <c r="C89" s="6" t="s">
        <v>54</v>
      </c>
      <c r="D89" s="6" t="s">
        <v>456</v>
      </c>
      <c r="E89" s="6" t="str">
        <f t="shared" si="2"/>
        <v>H2130A</v>
      </c>
      <c r="F89" s="6" t="str">
        <f t="shared" si="3"/>
        <v>Grijze duinen</v>
      </c>
      <c r="G89" s="6" t="s">
        <v>457</v>
      </c>
      <c r="H89" s="6" t="s">
        <v>442</v>
      </c>
    </row>
    <row r="90" spans="1:8" x14ac:dyDescent="0.3">
      <c r="A90" s="6" t="s">
        <v>51</v>
      </c>
      <c r="B90" s="6">
        <v>5</v>
      </c>
      <c r="C90" s="6" t="s">
        <v>54</v>
      </c>
      <c r="D90" s="6" t="s">
        <v>458</v>
      </c>
      <c r="E90" s="6" t="str">
        <f t="shared" si="2"/>
        <v>H2130B</v>
      </c>
      <c r="F90" s="6" t="str">
        <f t="shared" si="3"/>
        <v>Grijze duinen</v>
      </c>
      <c r="G90" s="6" t="s">
        <v>459</v>
      </c>
      <c r="H90" s="6" t="s">
        <v>442</v>
      </c>
    </row>
    <row r="91" spans="1:8" x14ac:dyDescent="0.3">
      <c r="A91" s="6" t="s">
        <v>51</v>
      </c>
      <c r="B91" s="6">
        <v>5</v>
      </c>
      <c r="C91" s="6" t="s">
        <v>54</v>
      </c>
      <c r="D91" s="6" t="s">
        <v>464</v>
      </c>
      <c r="E91" s="6" t="str">
        <f t="shared" si="2"/>
        <v>H2130C</v>
      </c>
      <c r="F91" s="6" t="str">
        <f t="shared" si="3"/>
        <v>Grijze duinen</v>
      </c>
      <c r="G91" s="6" t="s">
        <v>465</v>
      </c>
      <c r="H91" s="6" t="s">
        <v>442</v>
      </c>
    </row>
    <row r="92" spans="1:8" x14ac:dyDescent="0.3">
      <c r="A92" s="6" t="s">
        <v>51</v>
      </c>
      <c r="B92" s="6">
        <v>5</v>
      </c>
      <c r="C92" s="6" t="s">
        <v>54</v>
      </c>
      <c r="D92" s="6" t="s">
        <v>466</v>
      </c>
      <c r="E92" s="6" t="str">
        <f t="shared" si="2"/>
        <v>H2140A</v>
      </c>
      <c r="F92" s="6" t="str">
        <f t="shared" si="3"/>
        <v>Duinheiden met kraaihei</v>
      </c>
      <c r="G92" s="6" t="s">
        <v>467</v>
      </c>
      <c r="H92" s="6" t="s">
        <v>442</v>
      </c>
    </row>
    <row r="93" spans="1:8" x14ac:dyDescent="0.3">
      <c r="A93" s="6" t="s">
        <v>51</v>
      </c>
      <c r="B93" s="6">
        <v>5</v>
      </c>
      <c r="C93" s="6" t="s">
        <v>54</v>
      </c>
      <c r="D93" s="6" t="s">
        <v>468</v>
      </c>
      <c r="E93" s="6" t="str">
        <f t="shared" si="2"/>
        <v>H2140B</v>
      </c>
      <c r="F93" s="6" t="str">
        <f t="shared" si="3"/>
        <v>Duinheiden met kraaihei</v>
      </c>
      <c r="G93" s="6" t="s">
        <v>469</v>
      </c>
      <c r="H93" s="6" t="s">
        <v>442</v>
      </c>
    </row>
    <row r="94" spans="1:8" x14ac:dyDescent="0.3">
      <c r="A94" s="6" t="s">
        <v>51</v>
      </c>
      <c r="B94" s="6">
        <v>5</v>
      </c>
      <c r="C94" s="6" t="s">
        <v>54</v>
      </c>
      <c r="D94" s="6" t="s">
        <v>470</v>
      </c>
      <c r="E94" s="6" t="str">
        <f t="shared" si="2"/>
        <v>H2150</v>
      </c>
      <c r="F94" s="6" t="str">
        <f t="shared" si="3"/>
        <v>Duinheiden met struikhei</v>
      </c>
      <c r="G94" s="6"/>
      <c r="H94" s="6" t="s">
        <v>442</v>
      </c>
    </row>
    <row r="95" spans="1:8" x14ac:dyDescent="0.3">
      <c r="A95" s="6" t="s">
        <v>51</v>
      </c>
      <c r="B95" s="6">
        <v>5</v>
      </c>
      <c r="C95" s="6" t="s">
        <v>54</v>
      </c>
      <c r="D95" s="6" t="s">
        <v>460</v>
      </c>
      <c r="E95" s="6" t="str">
        <f t="shared" si="2"/>
        <v>H2160</v>
      </c>
      <c r="F95" s="6" t="str">
        <f t="shared" si="3"/>
        <v>Duindoornstruwelen</v>
      </c>
      <c r="G95" s="6"/>
      <c r="H95" s="6" t="s">
        <v>442</v>
      </c>
    </row>
    <row r="96" spans="1:8" x14ac:dyDescent="0.3">
      <c r="A96" s="6" t="s">
        <v>51</v>
      </c>
      <c r="B96" s="6">
        <v>5</v>
      </c>
      <c r="C96" s="6" t="s">
        <v>54</v>
      </c>
      <c r="D96" s="6" t="s">
        <v>461</v>
      </c>
      <c r="E96" s="6" t="str">
        <f t="shared" si="2"/>
        <v>H2170</v>
      </c>
      <c r="F96" s="6" t="str">
        <f t="shared" si="3"/>
        <v>Kruipwilgstruwelen</v>
      </c>
      <c r="G96" s="6"/>
      <c r="H96" s="6" t="s">
        <v>442</v>
      </c>
    </row>
    <row r="97" spans="1:8" x14ac:dyDescent="0.3">
      <c r="A97" s="6" t="s">
        <v>51</v>
      </c>
      <c r="B97" s="6">
        <v>5</v>
      </c>
      <c r="C97" s="6" t="s">
        <v>54</v>
      </c>
      <c r="D97" s="6" t="s">
        <v>471</v>
      </c>
      <c r="E97" s="6" t="str">
        <f t="shared" si="2"/>
        <v>H2180A</v>
      </c>
      <c r="F97" s="6" t="str">
        <f t="shared" si="3"/>
        <v>Duinbossen</v>
      </c>
      <c r="G97" s="6" t="s">
        <v>469</v>
      </c>
      <c r="H97" s="6" t="s">
        <v>442</v>
      </c>
    </row>
    <row r="98" spans="1:8" x14ac:dyDescent="0.3">
      <c r="A98" s="6" t="s">
        <v>51</v>
      </c>
      <c r="B98" s="6">
        <v>5</v>
      </c>
      <c r="C98" s="6" t="s">
        <v>54</v>
      </c>
      <c r="D98" s="6" t="s">
        <v>472</v>
      </c>
      <c r="E98" s="6" t="str">
        <f t="shared" si="2"/>
        <v>H2180B</v>
      </c>
      <c r="F98" s="6" t="str">
        <f t="shared" si="3"/>
        <v>Duinbossen</v>
      </c>
      <c r="G98" s="6" t="s">
        <v>467</v>
      </c>
      <c r="H98" s="6" t="s">
        <v>442</v>
      </c>
    </row>
    <row r="99" spans="1:8" x14ac:dyDescent="0.3">
      <c r="A99" s="6" t="s">
        <v>51</v>
      </c>
      <c r="B99" s="6">
        <v>5</v>
      </c>
      <c r="C99" s="6" t="s">
        <v>54</v>
      </c>
      <c r="D99" s="6" t="s">
        <v>473</v>
      </c>
      <c r="E99" s="6" t="str">
        <f t="shared" si="2"/>
        <v>H2180C</v>
      </c>
      <c r="F99" s="6" t="str">
        <f t="shared" si="3"/>
        <v>Duinbossen</v>
      </c>
      <c r="G99" s="6" t="s">
        <v>474</v>
      </c>
      <c r="H99" s="6" t="s">
        <v>442</v>
      </c>
    </row>
    <row r="100" spans="1:8" x14ac:dyDescent="0.3">
      <c r="A100" s="6" t="s">
        <v>51</v>
      </c>
      <c r="B100" s="6">
        <v>5</v>
      </c>
      <c r="C100" s="6" t="s">
        <v>54</v>
      </c>
      <c r="D100" s="6" t="s">
        <v>475</v>
      </c>
      <c r="E100" s="6" t="str">
        <f t="shared" si="2"/>
        <v>H2190A</v>
      </c>
      <c r="F100" s="6" t="str">
        <f t="shared" si="3"/>
        <v>Vochtige duinvalleien</v>
      </c>
      <c r="G100" s="6" t="s">
        <v>476</v>
      </c>
      <c r="H100" s="6" t="s">
        <v>442</v>
      </c>
    </row>
    <row r="101" spans="1:8" x14ac:dyDescent="0.3">
      <c r="A101" s="6" t="s">
        <v>51</v>
      </c>
      <c r="B101" s="6">
        <v>5</v>
      </c>
      <c r="C101" s="6" t="s">
        <v>54</v>
      </c>
      <c r="D101" s="6" t="s">
        <v>463</v>
      </c>
      <c r="E101" s="6" t="str">
        <f t="shared" si="2"/>
        <v>H2190B</v>
      </c>
      <c r="F101" s="6" t="str">
        <f t="shared" si="3"/>
        <v>Vochtige duinvalleien</v>
      </c>
      <c r="G101" s="6" t="s">
        <v>457</v>
      </c>
      <c r="H101" s="6" t="s">
        <v>442</v>
      </c>
    </row>
    <row r="102" spans="1:8" x14ac:dyDescent="0.3">
      <c r="A102" s="6" t="s">
        <v>51</v>
      </c>
      <c r="B102" s="6">
        <v>5</v>
      </c>
      <c r="C102" s="6" t="s">
        <v>54</v>
      </c>
      <c r="D102" s="6" t="s">
        <v>477</v>
      </c>
      <c r="E102" s="6" t="str">
        <f t="shared" si="2"/>
        <v>H2190C</v>
      </c>
      <c r="F102" s="6" t="str">
        <f t="shared" si="3"/>
        <v>Vochtige duinvalleien</v>
      </c>
      <c r="G102" s="6" t="s">
        <v>478</v>
      </c>
      <c r="H102" s="6" t="s">
        <v>442</v>
      </c>
    </row>
    <row r="103" spans="1:8" x14ac:dyDescent="0.3">
      <c r="A103" s="6" t="s">
        <v>51</v>
      </c>
      <c r="B103" s="6">
        <v>5</v>
      </c>
      <c r="C103" s="6" t="s">
        <v>54</v>
      </c>
      <c r="D103" s="6" t="s">
        <v>479</v>
      </c>
      <c r="E103" s="6" t="str">
        <f t="shared" si="2"/>
        <v>H2190D</v>
      </c>
      <c r="F103" s="6" t="str">
        <f t="shared" si="3"/>
        <v>Vochtige duinvalleien</v>
      </c>
      <c r="G103" s="6" t="s">
        <v>480</v>
      </c>
      <c r="H103" s="6" t="s">
        <v>442</v>
      </c>
    </row>
    <row r="104" spans="1:8" x14ac:dyDescent="0.3">
      <c r="A104" s="6" t="s">
        <v>51</v>
      </c>
      <c r="B104" s="6">
        <v>5</v>
      </c>
      <c r="C104" s="6" t="s">
        <v>54</v>
      </c>
      <c r="D104" s="6" t="s">
        <v>481</v>
      </c>
      <c r="E104" s="6" t="str">
        <f t="shared" si="2"/>
        <v>H6230</v>
      </c>
      <c r="F104" s="6" t="str">
        <f t="shared" si="3"/>
        <v>Heischrale graslanden</v>
      </c>
      <c r="G104" s="6"/>
      <c r="H104" s="6" t="s">
        <v>442</v>
      </c>
    </row>
    <row r="105" spans="1:8" x14ac:dyDescent="0.3">
      <c r="A105" s="6" t="s">
        <v>51</v>
      </c>
      <c r="B105" s="6">
        <v>6</v>
      </c>
      <c r="C105" s="6" t="s">
        <v>55</v>
      </c>
      <c r="D105" s="6" t="s">
        <v>447</v>
      </c>
      <c r="E105" s="6" t="str">
        <f t="shared" si="2"/>
        <v>H1310B</v>
      </c>
      <c r="F105" s="6" t="str">
        <f t="shared" si="3"/>
        <v>Zilte pionierbegroeiingen</v>
      </c>
      <c r="G105" s="6" t="s">
        <v>448</v>
      </c>
      <c r="H105" s="6" t="s">
        <v>442</v>
      </c>
    </row>
    <row r="106" spans="1:8" x14ac:dyDescent="0.3">
      <c r="A106" s="6" t="s">
        <v>51</v>
      </c>
      <c r="B106" s="6">
        <v>6</v>
      </c>
      <c r="C106" s="6" t="s">
        <v>55</v>
      </c>
      <c r="D106" s="6" t="s">
        <v>450</v>
      </c>
      <c r="E106" s="6" t="str">
        <f t="shared" si="2"/>
        <v>H1330A</v>
      </c>
      <c r="F106" s="6" t="str">
        <f t="shared" si="3"/>
        <v>Schorren en zilte graslanden</v>
      </c>
      <c r="G106" s="6" t="s">
        <v>451</v>
      </c>
      <c r="H106" s="6" t="s">
        <v>442</v>
      </c>
    </row>
    <row r="107" spans="1:8" x14ac:dyDescent="0.3">
      <c r="A107" s="6" t="s">
        <v>51</v>
      </c>
      <c r="B107" s="6">
        <v>6</v>
      </c>
      <c r="C107" s="6" t="s">
        <v>55</v>
      </c>
      <c r="D107" s="6" t="s">
        <v>455</v>
      </c>
      <c r="E107" s="6" t="str">
        <f t="shared" si="2"/>
        <v>H2120</v>
      </c>
      <c r="F107" s="6" t="str">
        <f t="shared" si="3"/>
        <v>Witte duinen</v>
      </c>
      <c r="G107" s="6"/>
      <c r="H107" s="6" t="s">
        <v>442</v>
      </c>
    </row>
    <row r="108" spans="1:8" x14ac:dyDescent="0.3">
      <c r="A108" s="6" t="s">
        <v>51</v>
      </c>
      <c r="B108" s="6">
        <v>6</v>
      </c>
      <c r="C108" s="6" t="s">
        <v>55</v>
      </c>
      <c r="D108" s="6" t="s">
        <v>456</v>
      </c>
      <c r="E108" s="6" t="str">
        <f t="shared" si="2"/>
        <v>H2130A</v>
      </c>
      <c r="F108" s="6" t="str">
        <f t="shared" si="3"/>
        <v>Grijze duinen</v>
      </c>
      <c r="G108" s="6" t="s">
        <v>457</v>
      </c>
      <c r="H108" s="6" t="s">
        <v>442</v>
      </c>
    </row>
    <row r="109" spans="1:8" x14ac:dyDescent="0.3">
      <c r="A109" s="6" t="s">
        <v>51</v>
      </c>
      <c r="B109" s="6">
        <v>6</v>
      </c>
      <c r="C109" s="6" t="s">
        <v>55</v>
      </c>
      <c r="D109" s="6" t="s">
        <v>458</v>
      </c>
      <c r="E109" s="6" t="str">
        <f t="shared" si="2"/>
        <v>H2130B</v>
      </c>
      <c r="F109" s="6" t="str">
        <f t="shared" si="3"/>
        <v>Grijze duinen</v>
      </c>
      <c r="G109" s="6" t="s">
        <v>459</v>
      </c>
      <c r="H109" s="6" t="s">
        <v>442</v>
      </c>
    </row>
    <row r="110" spans="1:8" x14ac:dyDescent="0.3">
      <c r="A110" s="6" t="s">
        <v>51</v>
      </c>
      <c r="B110" s="6">
        <v>6</v>
      </c>
      <c r="C110" s="6" t="s">
        <v>55</v>
      </c>
      <c r="D110" s="6" t="s">
        <v>464</v>
      </c>
      <c r="E110" s="6" t="str">
        <f t="shared" si="2"/>
        <v>H2130C</v>
      </c>
      <c r="F110" s="6" t="str">
        <f t="shared" si="3"/>
        <v>Grijze duinen</v>
      </c>
      <c r="G110" s="6" t="s">
        <v>465</v>
      </c>
      <c r="H110" s="6" t="s">
        <v>442</v>
      </c>
    </row>
    <row r="111" spans="1:8" x14ac:dyDescent="0.3">
      <c r="A111" s="6" t="s">
        <v>51</v>
      </c>
      <c r="B111" s="6">
        <v>6</v>
      </c>
      <c r="C111" s="6" t="s">
        <v>55</v>
      </c>
      <c r="D111" s="6" t="s">
        <v>460</v>
      </c>
      <c r="E111" s="6" t="str">
        <f t="shared" si="2"/>
        <v>H2160</v>
      </c>
      <c r="F111" s="6" t="str">
        <f t="shared" si="3"/>
        <v>Duindoornstruwelen</v>
      </c>
      <c r="G111" s="6"/>
      <c r="H111" s="6" t="s">
        <v>442</v>
      </c>
    </row>
    <row r="112" spans="1:8" x14ac:dyDescent="0.3">
      <c r="A112" s="6" t="s">
        <v>51</v>
      </c>
      <c r="B112" s="6">
        <v>6</v>
      </c>
      <c r="C112" s="6" t="s">
        <v>55</v>
      </c>
      <c r="D112" s="6" t="s">
        <v>461</v>
      </c>
      <c r="E112" s="6" t="str">
        <f t="shared" si="2"/>
        <v>H2170</v>
      </c>
      <c r="F112" s="6" t="str">
        <f t="shared" si="3"/>
        <v>Kruipwilgstruwelen</v>
      </c>
      <c r="G112" s="6"/>
      <c r="H112" s="6" t="s">
        <v>442</v>
      </c>
    </row>
    <row r="113" spans="1:8" x14ac:dyDescent="0.3">
      <c r="A113" s="6" t="s">
        <v>51</v>
      </c>
      <c r="B113" s="6">
        <v>6</v>
      </c>
      <c r="C113" s="6" t="s">
        <v>55</v>
      </c>
      <c r="D113" s="6" t="s">
        <v>471</v>
      </c>
      <c r="E113" s="6" t="str">
        <f t="shared" si="2"/>
        <v>H2180A</v>
      </c>
      <c r="F113" s="6" t="str">
        <f t="shared" si="3"/>
        <v>Duinbossen</v>
      </c>
      <c r="G113" s="6" t="s">
        <v>469</v>
      </c>
      <c r="H113" s="6" t="s">
        <v>442</v>
      </c>
    </row>
    <row r="114" spans="1:8" x14ac:dyDescent="0.3">
      <c r="A114" s="6" t="s">
        <v>51</v>
      </c>
      <c r="B114" s="6">
        <v>6</v>
      </c>
      <c r="C114" s="6" t="s">
        <v>55</v>
      </c>
      <c r="D114" s="6" t="s">
        <v>472</v>
      </c>
      <c r="E114" s="6" t="str">
        <f t="shared" si="2"/>
        <v>H2180B</v>
      </c>
      <c r="F114" s="6" t="str">
        <f t="shared" si="3"/>
        <v>Duinbossen</v>
      </c>
      <c r="G114" s="6" t="s">
        <v>467</v>
      </c>
      <c r="H114" s="6" t="s">
        <v>442</v>
      </c>
    </row>
    <row r="115" spans="1:8" x14ac:dyDescent="0.3">
      <c r="A115" s="6" t="s">
        <v>51</v>
      </c>
      <c r="B115" s="6">
        <v>6</v>
      </c>
      <c r="C115" s="6" t="s">
        <v>55</v>
      </c>
      <c r="D115" s="6" t="s">
        <v>473</v>
      </c>
      <c r="E115" s="6" t="str">
        <f t="shared" si="2"/>
        <v>H2180C</v>
      </c>
      <c r="F115" s="6" t="str">
        <f t="shared" si="3"/>
        <v>Duinbossen</v>
      </c>
      <c r="G115" s="6" t="s">
        <v>474</v>
      </c>
      <c r="H115" s="6" t="s">
        <v>442</v>
      </c>
    </row>
    <row r="116" spans="1:8" x14ac:dyDescent="0.3">
      <c r="A116" s="6" t="s">
        <v>51</v>
      </c>
      <c r="B116" s="6">
        <v>6</v>
      </c>
      <c r="C116" s="6" t="s">
        <v>55</v>
      </c>
      <c r="D116" s="6" t="s">
        <v>475</v>
      </c>
      <c r="E116" s="6" t="str">
        <f t="shared" si="2"/>
        <v>H2190A</v>
      </c>
      <c r="F116" s="6" t="str">
        <f t="shared" si="3"/>
        <v>Vochtige duinvalleien</v>
      </c>
      <c r="G116" s="6" t="s">
        <v>476</v>
      </c>
      <c r="H116" s="6" t="s">
        <v>442</v>
      </c>
    </row>
    <row r="117" spans="1:8" x14ac:dyDescent="0.3">
      <c r="A117" s="6" t="s">
        <v>51</v>
      </c>
      <c r="B117" s="6">
        <v>6</v>
      </c>
      <c r="C117" s="6" t="s">
        <v>55</v>
      </c>
      <c r="D117" s="6" t="s">
        <v>463</v>
      </c>
      <c r="E117" s="6" t="str">
        <f t="shared" si="2"/>
        <v>H2190B</v>
      </c>
      <c r="F117" s="6" t="str">
        <f t="shared" si="3"/>
        <v>Vochtige duinvalleien</v>
      </c>
      <c r="G117" s="6" t="s">
        <v>457</v>
      </c>
      <c r="H117" s="6" t="s">
        <v>442</v>
      </c>
    </row>
    <row r="118" spans="1:8" x14ac:dyDescent="0.3">
      <c r="A118" s="6" t="s">
        <v>51</v>
      </c>
      <c r="B118" s="6">
        <v>6</v>
      </c>
      <c r="C118" s="6" t="s">
        <v>55</v>
      </c>
      <c r="D118" s="6" t="s">
        <v>477</v>
      </c>
      <c r="E118" s="6" t="str">
        <f t="shared" si="2"/>
        <v>H2190C</v>
      </c>
      <c r="F118" s="6" t="str">
        <f t="shared" si="3"/>
        <v>Vochtige duinvalleien</v>
      </c>
      <c r="G118" s="6" t="s">
        <v>478</v>
      </c>
      <c r="H118" s="6" t="s">
        <v>442</v>
      </c>
    </row>
    <row r="119" spans="1:8" x14ac:dyDescent="0.3">
      <c r="A119" s="6" t="s">
        <v>51</v>
      </c>
      <c r="B119" s="6">
        <v>6</v>
      </c>
      <c r="C119" s="6" t="s">
        <v>55</v>
      </c>
      <c r="D119" s="6" t="s">
        <v>479</v>
      </c>
      <c r="E119" s="6" t="str">
        <f t="shared" si="2"/>
        <v>H2190D</v>
      </c>
      <c r="F119" s="6" t="str">
        <f t="shared" si="3"/>
        <v>Vochtige duinvalleien</v>
      </c>
      <c r="G119" s="6" t="s">
        <v>480</v>
      </c>
      <c r="H119" s="6" t="s">
        <v>442</v>
      </c>
    </row>
    <row r="120" spans="1:8" x14ac:dyDescent="0.3">
      <c r="A120" s="6" t="s">
        <v>51</v>
      </c>
      <c r="B120" s="6">
        <v>6</v>
      </c>
      <c r="C120" s="6" t="s">
        <v>55</v>
      </c>
      <c r="D120" s="6" t="s">
        <v>489</v>
      </c>
      <c r="E120" s="6" t="str">
        <f t="shared" si="2"/>
        <v>H6410</v>
      </c>
      <c r="F120" s="6" t="str">
        <f t="shared" si="3"/>
        <v>Blauwgraslanden</v>
      </c>
      <c r="G120" s="6"/>
      <c r="H120" s="6" t="s">
        <v>442</v>
      </c>
    </row>
    <row r="121" spans="1:8" x14ac:dyDescent="0.3">
      <c r="A121" s="6" t="s">
        <v>46</v>
      </c>
      <c r="B121" s="6">
        <v>7</v>
      </c>
      <c r="C121" s="6" t="s">
        <v>207</v>
      </c>
      <c r="D121" s="6" t="s">
        <v>490</v>
      </c>
      <c r="E121" s="6" t="str">
        <f t="shared" si="2"/>
        <v>H1110B</v>
      </c>
      <c r="F121" s="6" t="str">
        <f t="shared" si="3"/>
        <v>Permanent overstroomde zandbanken</v>
      </c>
      <c r="G121" s="6" t="s">
        <v>491</v>
      </c>
      <c r="H121" s="6" t="s">
        <v>442</v>
      </c>
    </row>
    <row r="122" spans="1:8" x14ac:dyDescent="0.3">
      <c r="A122" s="6" t="s">
        <v>46</v>
      </c>
      <c r="B122" s="6">
        <v>7</v>
      </c>
      <c r="C122" s="6" t="s">
        <v>207</v>
      </c>
      <c r="D122" s="6" t="s">
        <v>492</v>
      </c>
      <c r="E122" s="6" t="str">
        <f t="shared" si="2"/>
        <v>H1140B</v>
      </c>
      <c r="F122" s="6" t="str">
        <f t="shared" si="3"/>
        <v>Slik- en zandplaten</v>
      </c>
      <c r="G122" s="6" t="s">
        <v>491</v>
      </c>
      <c r="H122" s="6" t="s">
        <v>442</v>
      </c>
    </row>
    <row r="123" spans="1:8" x14ac:dyDescent="0.3">
      <c r="A123" s="6" t="s">
        <v>46</v>
      </c>
      <c r="B123" s="6">
        <v>7</v>
      </c>
      <c r="C123" s="6" t="s">
        <v>207</v>
      </c>
      <c r="D123" s="6" t="s">
        <v>445</v>
      </c>
      <c r="E123" s="6" t="str">
        <f t="shared" si="2"/>
        <v>H1310A</v>
      </c>
      <c r="F123" s="6" t="str">
        <f t="shared" si="3"/>
        <v>Zilte pionierbegroeiingen</v>
      </c>
      <c r="G123" s="6" t="s">
        <v>446</v>
      </c>
      <c r="H123" s="6" t="s">
        <v>442</v>
      </c>
    </row>
    <row r="124" spans="1:8" x14ac:dyDescent="0.3">
      <c r="A124" s="6" t="s">
        <v>46</v>
      </c>
      <c r="B124" s="6">
        <v>7</v>
      </c>
      <c r="C124" s="6" t="s">
        <v>207</v>
      </c>
      <c r="D124" s="6" t="s">
        <v>447</v>
      </c>
      <c r="E124" s="6" t="str">
        <f t="shared" si="2"/>
        <v>H1310B</v>
      </c>
      <c r="F124" s="6" t="str">
        <f t="shared" si="3"/>
        <v>Zilte pionierbegroeiingen</v>
      </c>
      <c r="G124" s="6" t="s">
        <v>448</v>
      </c>
      <c r="H124" s="6" t="s">
        <v>442</v>
      </c>
    </row>
    <row r="125" spans="1:8" x14ac:dyDescent="0.3">
      <c r="A125" s="6" t="s">
        <v>46</v>
      </c>
      <c r="B125" s="6">
        <v>7</v>
      </c>
      <c r="C125" s="6" t="s">
        <v>207</v>
      </c>
      <c r="D125" s="6" t="s">
        <v>450</v>
      </c>
      <c r="E125" s="6" t="str">
        <f t="shared" si="2"/>
        <v>H1330A</v>
      </c>
      <c r="F125" s="6" t="str">
        <f t="shared" si="3"/>
        <v>Schorren en zilte graslanden</v>
      </c>
      <c r="G125" s="6" t="s">
        <v>451</v>
      </c>
      <c r="H125" s="6" t="s">
        <v>442</v>
      </c>
    </row>
    <row r="126" spans="1:8" x14ac:dyDescent="0.3">
      <c r="A126" s="6" t="s">
        <v>46</v>
      </c>
      <c r="B126" s="6">
        <v>7</v>
      </c>
      <c r="C126" s="6" t="s">
        <v>207</v>
      </c>
      <c r="D126" s="6" t="s">
        <v>454</v>
      </c>
      <c r="E126" s="6" t="str">
        <f t="shared" si="2"/>
        <v>H2110</v>
      </c>
      <c r="F126" s="6" t="str">
        <f t="shared" si="3"/>
        <v>Embryonale duinen</v>
      </c>
      <c r="G126" s="6"/>
      <c r="H126" s="6" t="s">
        <v>442</v>
      </c>
    </row>
    <row r="127" spans="1:8" x14ac:dyDescent="0.3">
      <c r="A127" s="6" t="s">
        <v>46</v>
      </c>
      <c r="B127" s="6">
        <v>7</v>
      </c>
      <c r="C127" s="6" t="s">
        <v>207</v>
      </c>
      <c r="D127" s="6" t="s">
        <v>463</v>
      </c>
      <c r="E127" s="6" t="str">
        <f t="shared" si="2"/>
        <v>H2190B</v>
      </c>
      <c r="F127" s="6" t="str">
        <f t="shared" si="3"/>
        <v>Vochtige duinvalleien</v>
      </c>
      <c r="G127" s="6" t="s">
        <v>457</v>
      </c>
      <c r="H127" s="6" t="s">
        <v>442</v>
      </c>
    </row>
    <row r="128" spans="1:8" x14ac:dyDescent="0.3">
      <c r="A128" s="6" t="s">
        <v>51</v>
      </c>
      <c r="B128" s="6">
        <v>10</v>
      </c>
      <c r="C128" s="6" t="s">
        <v>209</v>
      </c>
      <c r="D128" s="6" t="s">
        <v>493</v>
      </c>
      <c r="E128" s="6" t="str">
        <f t="shared" si="2"/>
        <v>H3150</v>
      </c>
      <c r="F128" s="6" t="str">
        <f t="shared" si="3"/>
        <v>Meren met krabbenscheer en fonteinkruiden</v>
      </c>
      <c r="G128" s="6"/>
      <c r="H128" s="6" t="s">
        <v>442</v>
      </c>
    </row>
    <row r="129" spans="1:8" x14ac:dyDescent="0.3">
      <c r="A129" s="6" t="s">
        <v>51</v>
      </c>
      <c r="B129" s="6">
        <v>10</v>
      </c>
      <c r="C129" s="6" t="s">
        <v>209</v>
      </c>
      <c r="D129" s="6" t="s">
        <v>482</v>
      </c>
      <c r="E129" s="6" t="str">
        <f t="shared" si="2"/>
        <v>H6430A</v>
      </c>
      <c r="F129" s="6" t="str">
        <f t="shared" si="3"/>
        <v>Ruigten en zomen</v>
      </c>
      <c r="G129" s="6" t="s">
        <v>483</v>
      </c>
      <c r="H129" s="6" t="s">
        <v>442</v>
      </c>
    </row>
    <row r="130" spans="1:8" x14ac:dyDescent="0.3">
      <c r="A130" s="6" t="s">
        <v>51</v>
      </c>
      <c r="B130" s="6">
        <v>10</v>
      </c>
      <c r="C130" s="6" t="s">
        <v>209</v>
      </c>
      <c r="D130" s="6" t="s">
        <v>484</v>
      </c>
      <c r="E130" s="6" t="str">
        <f t="shared" si="2"/>
        <v>H6430B</v>
      </c>
      <c r="F130" s="6" t="str">
        <f t="shared" si="3"/>
        <v>Ruigten en zomen</v>
      </c>
      <c r="G130" s="6" t="s">
        <v>485</v>
      </c>
      <c r="H130" s="6" t="s">
        <v>442</v>
      </c>
    </row>
    <row r="131" spans="1:8" hidden="1" x14ac:dyDescent="0.3">
      <c r="A131" s="6" t="s">
        <v>51</v>
      </c>
      <c r="B131" s="6">
        <v>10</v>
      </c>
      <c r="C131" s="6" t="s">
        <v>209</v>
      </c>
      <c r="D131" s="6" t="s">
        <v>494</v>
      </c>
      <c r="E131" s="6" t="str">
        <f t="shared" si="2"/>
        <v>H7140B</v>
      </c>
      <c r="F131" s="6" t="str">
        <f t="shared" si="3"/>
        <v>Overgangs- en trilvenen</v>
      </c>
      <c r="G131" s="6" t="s">
        <v>495</v>
      </c>
      <c r="H131" s="6" t="s">
        <v>462</v>
      </c>
    </row>
    <row r="132" spans="1:8" hidden="1" x14ac:dyDescent="0.3">
      <c r="A132" s="6" t="s">
        <v>51</v>
      </c>
      <c r="B132" s="6">
        <v>10</v>
      </c>
      <c r="C132" s="6" t="s">
        <v>209</v>
      </c>
      <c r="D132" s="6" t="s">
        <v>496</v>
      </c>
      <c r="E132" s="6" t="str">
        <f t="shared" ref="E132:E195" si="4">IF(ISTEXT(G132),LEFT(D132,6),LEFT(D132,5))</f>
        <v>H91D0</v>
      </c>
      <c r="F132" s="6" t="str">
        <f t="shared" ref="F132:F195" si="5">IF(ISTEXT(G132),RIGHT(D132,LEN(D132)-9),RIGHT(D132,LEN(D132)-8))</f>
        <v>Hoogveenbossen</v>
      </c>
      <c r="G132" s="6"/>
      <c r="H132" s="6" t="s">
        <v>462</v>
      </c>
    </row>
    <row r="133" spans="1:8" x14ac:dyDescent="0.3">
      <c r="A133" s="6" t="s">
        <v>51</v>
      </c>
      <c r="B133" s="6">
        <v>13</v>
      </c>
      <c r="C133" s="6" t="s">
        <v>56</v>
      </c>
      <c r="D133" s="6" t="s">
        <v>493</v>
      </c>
      <c r="E133" s="6" t="str">
        <f t="shared" si="4"/>
        <v>H3150</v>
      </c>
      <c r="F133" s="6" t="str">
        <f t="shared" si="5"/>
        <v>Meren met krabbenscheer en fonteinkruiden</v>
      </c>
      <c r="G133" s="6"/>
      <c r="H133" s="6" t="s">
        <v>442</v>
      </c>
    </row>
    <row r="134" spans="1:8" x14ac:dyDescent="0.3">
      <c r="A134" s="6" t="s">
        <v>51</v>
      </c>
      <c r="B134" s="6">
        <v>13</v>
      </c>
      <c r="C134" s="6" t="s">
        <v>56</v>
      </c>
      <c r="D134" s="6" t="s">
        <v>497</v>
      </c>
      <c r="E134" s="6" t="str">
        <f t="shared" si="4"/>
        <v>H4010B</v>
      </c>
      <c r="F134" s="6" t="str">
        <f t="shared" si="5"/>
        <v>Vochtige heiden</v>
      </c>
      <c r="G134" s="6" t="s">
        <v>498</v>
      </c>
      <c r="H134" s="6" t="s">
        <v>442</v>
      </c>
    </row>
    <row r="135" spans="1:8" x14ac:dyDescent="0.3">
      <c r="A135" s="6" t="s">
        <v>51</v>
      </c>
      <c r="B135" s="6">
        <v>13</v>
      </c>
      <c r="C135" s="6" t="s">
        <v>56</v>
      </c>
      <c r="D135" s="6" t="s">
        <v>489</v>
      </c>
      <c r="E135" s="6" t="str">
        <f t="shared" si="4"/>
        <v>H6410</v>
      </c>
      <c r="F135" s="6" t="str">
        <f t="shared" si="5"/>
        <v>Blauwgraslanden</v>
      </c>
      <c r="G135" s="6"/>
      <c r="H135" s="6" t="s">
        <v>442</v>
      </c>
    </row>
    <row r="136" spans="1:8" hidden="1" x14ac:dyDescent="0.3">
      <c r="A136" s="6" t="s">
        <v>51</v>
      </c>
      <c r="B136" s="6">
        <v>13</v>
      </c>
      <c r="C136" s="6" t="s">
        <v>56</v>
      </c>
      <c r="D136" s="6" t="s">
        <v>482</v>
      </c>
      <c r="E136" s="6" t="str">
        <f t="shared" si="4"/>
        <v>H6430A</v>
      </c>
      <c r="F136" s="6" t="str">
        <f t="shared" si="5"/>
        <v>Ruigten en zomen</v>
      </c>
      <c r="G136" s="6" t="s">
        <v>483</v>
      </c>
      <c r="H136" s="6" t="s">
        <v>462</v>
      </c>
    </row>
    <row r="137" spans="1:8" hidden="1" x14ac:dyDescent="0.3">
      <c r="A137" s="6" t="s">
        <v>51</v>
      </c>
      <c r="B137" s="6">
        <v>13</v>
      </c>
      <c r="C137" s="6" t="s">
        <v>56</v>
      </c>
      <c r="D137" s="6" t="s">
        <v>484</v>
      </c>
      <c r="E137" s="6" t="str">
        <f t="shared" si="4"/>
        <v>H6430B</v>
      </c>
      <c r="F137" s="6" t="str">
        <f t="shared" si="5"/>
        <v>Ruigten en zomen</v>
      </c>
      <c r="G137" s="6" t="s">
        <v>485</v>
      </c>
      <c r="H137" s="6" t="s">
        <v>462</v>
      </c>
    </row>
    <row r="138" spans="1:8" hidden="1" x14ac:dyDescent="0.3">
      <c r="A138" s="6" t="s">
        <v>51</v>
      </c>
      <c r="B138" s="6">
        <v>13</v>
      </c>
      <c r="C138" s="6" t="s">
        <v>56</v>
      </c>
      <c r="D138" s="6" t="s">
        <v>499</v>
      </c>
      <c r="E138" s="6" t="str">
        <f t="shared" si="4"/>
        <v>H7140A</v>
      </c>
      <c r="F138" s="6" t="str">
        <f t="shared" si="5"/>
        <v>Overgangs- en trilvenen</v>
      </c>
      <c r="G138" s="6" t="s">
        <v>500</v>
      </c>
      <c r="H138" s="6" t="s">
        <v>462</v>
      </c>
    </row>
    <row r="139" spans="1:8" x14ac:dyDescent="0.3">
      <c r="A139" s="6" t="s">
        <v>51</v>
      </c>
      <c r="B139" s="6">
        <v>13</v>
      </c>
      <c r="C139" s="6" t="s">
        <v>56</v>
      </c>
      <c r="D139" s="6" t="s">
        <v>494</v>
      </c>
      <c r="E139" s="6" t="str">
        <f t="shared" si="4"/>
        <v>H7140B</v>
      </c>
      <c r="F139" s="6" t="str">
        <f t="shared" si="5"/>
        <v>Overgangs- en trilvenen</v>
      </c>
      <c r="G139" s="6" t="s">
        <v>495</v>
      </c>
      <c r="H139" s="6" t="s">
        <v>442</v>
      </c>
    </row>
    <row r="140" spans="1:8" x14ac:dyDescent="0.3">
      <c r="A140" s="6" t="s">
        <v>51</v>
      </c>
      <c r="B140" s="6">
        <v>13</v>
      </c>
      <c r="C140" s="6" t="s">
        <v>56</v>
      </c>
      <c r="D140" s="6" t="s">
        <v>488</v>
      </c>
      <c r="E140" s="6" t="str">
        <f t="shared" si="4"/>
        <v>H7210</v>
      </c>
      <c r="F140" s="6" t="str">
        <f t="shared" si="5"/>
        <v>Galigaanmoerassen</v>
      </c>
      <c r="G140" s="6"/>
      <c r="H140" s="6" t="s">
        <v>442</v>
      </c>
    </row>
    <row r="141" spans="1:8" x14ac:dyDescent="0.3">
      <c r="A141" s="6" t="s">
        <v>51</v>
      </c>
      <c r="B141" s="6">
        <v>13</v>
      </c>
      <c r="C141" s="6" t="s">
        <v>56</v>
      </c>
      <c r="D141" s="6" t="s">
        <v>496</v>
      </c>
      <c r="E141" s="6" t="str">
        <f t="shared" si="4"/>
        <v>H91D0</v>
      </c>
      <c r="F141" s="6" t="str">
        <f t="shared" si="5"/>
        <v>Hoogveenbossen</v>
      </c>
      <c r="G141" s="6"/>
      <c r="H141" s="6" t="s">
        <v>442</v>
      </c>
    </row>
    <row r="142" spans="1:8" hidden="1" x14ac:dyDescent="0.3">
      <c r="A142" s="6" t="s">
        <v>51</v>
      </c>
      <c r="B142" s="6">
        <v>15</v>
      </c>
      <c r="C142" s="6" t="s">
        <v>57</v>
      </c>
      <c r="D142" s="6" t="s">
        <v>501</v>
      </c>
      <c r="E142" s="6" t="str">
        <f t="shared" si="4"/>
        <v>H3130</v>
      </c>
      <c r="F142" s="6" t="str">
        <f t="shared" si="5"/>
        <v>Zwakgebufferde vennen</v>
      </c>
      <c r="G142" s="6"/>
      <c r="H142" s="6" t="s">
        <v>462</v>
      </c>
    </row>
    <row r="143" spans="1:8" x14ac:dyDescent="0.3">
      <c r="A143" s="6" t="s">
        <v>51</v>
      </c>
      <c r="B143" s="6">
        <v>15</v>
      </c>
      <c r="C143" s="6" t="s">
        <v>57</v>
      </c>
      <c r="D143" s="6" t="s">
        <v>502</v>
      </c>
      <c r="E143" s="6" t="str">
        <f t="shared" si="4"/>
        <v>H4010A</v>
      </c>
      <c r="F143" s="6" t="str">
        <f t="shared" si="5"/>
        <v>Vochtige heiden</v>
      </c>
      <c r="G143" s="6" t="s">
        <v>503</v>
      </c>
      <c r="H143" s="6" t="s">
        <v>442</v>
      </c>
    </row>
    <row r="144" spans="1:8" x14ac:dyDescent="0.3">
      <c r="A144" s="6" t="s">
        <v>51</v>
      </c>
      <c r="B144" s="6">
        <v>15</v>
      </c>
      <c r="C144" s="6" t="s">
        <v>57</v>
      </c>
      <c r="D144" s="6" t="s">
        <v>481</v>
      </c>
      <c r="E144" s="6" t="str">
        <f t="shared" si="4"/>
        <v>H6230</v>
      </c>
      <c r="F144" s="6" t="str">
        <f t="shared" si="5"/>
        <v>Heischrale graslanden</v>
      </c>
      <c r="G144" s="6"/>
      <c r="H144" s="6" t="s">
        <v>442</v>
      </c>
    </row>
    <row r="145" spans="1:8" x14ac:dyDescent="0.3">
      <c r="A145" s="6" t="s">
        <v>51</v>
      </c>
      <c r="B145" s="6">
        <v>15</v>
      </c>
      <c r="C145" s="6" t="s">
        <v>57</v>
      </c>
      <c r="D145" s="6" t="s">
        <v>489</v>
      </c>
      <c r="E145" s="6" t="str">
        <f t="shared" si="4"/>
        <v>H6410</v>
      </c>
      <c r="F145" s="6" t="str">
        <f t="shared" si="5"/>
        <v>Blauwgraslanden</v>
      </c>
      <c r="G145" s="6"/>
      <c r="H145" s="6" t="s">
        <v>442</v>
      </c>
    </row>
    <row r="146" spans="1:8" hidden="1" x14ac:dyDescent="0.3">
      <c r="A146" s="6" t="s">
        <v>51</v>
      </c>
      <c r="B146" s="6">
        <v>15</v>
      </c>
      <c r="C146" s="6" t="s">
        <v>57</v>
      </c>
      <c r="D146" s="6" t="s">
        <v>504</v>
      </c>
      <c r="E146" s="6" t="str">
        <f t="shared" si="4"/>
        <v>H9190</v>
      </c>
      <c r="F146" s="6" t="str">
        <f t="shared" si="5"/>
        <v>Oude eikenbossen</v>
      </c>
      <c r="G146" s="6"/>
      <c r="H146" s="6" t="s">
        <v>462</v>
      </c>
    </row>
    <row r="147" spans="1:8" hidden="1" x14ac:dyDescent="0.3">
      <c r="A147" s="6" t="s">
        <v>51</v>
      </c>
      <c r="B147" s="6">
        <v>16</v>
      </c>
      <c r="C147" s="6" t="s">
        <v>58</v>
      </c>
      <c r="D147" s="6" t="s">
        <v>505</v>
      </c>
      <c r="E147" s="6" t="str">
        <f t="shared" si="4"/>
        <v>H2320</v>
      </c>
      <c r="F147" s="6" t="str">
        <f t="shared" si="5"/>
        <v>Binnenlandse kraaiheibegroeiingen</v>
      </c>
      <c r="G147" s="6"/>
      <c r="H147" s="6" t="s">
        <v>462</v>
      </c>
    </row>
    <row r="148" spans="1:8" hidden="1" x14ac:dyDescent="0.3">
      <c r="A148" s="6" t="s">
        <v>51</v>
      </c>
      <c r="B148" s="6">
        <v>16</v>
      </c>
      <c r="C148" s="6" t="s">
        <v>58</v>
      </c>
      <c r="D148" s="6" t="s">
        <v>501</v>
      </c>
      <c r="E148" s="6" t="str">
        <f t="shared" si="4"/>
        <v>H3130</v>
      </c>
      <c r="F148" s="6" t="str">
        <f t="shared" si="5"/>
        <v>Zwakgebufferde vennen</v>
      </c>
      <c r="G148" s="6"/>
      <c r="H148" s="6" t="s">
        <v>462</v>
      </c>
    </row>
    <row r="149" spans="1:8" hidden="1" x14ac:dyDescent="0.3">
      <c r="A149" s="6" t="s">
        <v>51</v>
      </c>
      <c r="B149" s="6">
        <v>16</v>
      </c>
      <c r="C149" s="6" t="s">
        <v>58</v>
      </c>
      <c r="D149" s="6" t="s">
        <v>506</v>
      </c>
      <c r="E149" s="6" t="str">
        <f t="shared" si="4"/>
        <v>H3160</v>
      </c>
      <c r="F149" s="6" t="str">
        <f t="shared" si="5"/>
        <v>Zure vennen</v>
      </c>
      <c r="G149" s="6"/>
      <c r="H149" s="6" t="s">
        <v>462</v>
      </c>
    </row>
    <row r="150" spans="1:8" x14ac:dyDescent="0.3">
      <c r="A150" s="6" t="s">
        <v>51</v>
      </c>
      <c r="B150" s="6">
        <v>16</v>
      </c>
      <c r="C150" s="6" t="s">
        <v>58</v>
      </c>
      <c r="D150" s="6" t="s">
        <v>502</v>
      </c>
      <c r="E150" s="6" t="str">
        <f t="shared" si="4"/>
        <v>H4010A</v>
      </c>
      <c r="F150" s="6" t="str">
        <f t="shared" si="5"/>
        <v>Vochtige heiden</v>
      </c>
      <c r="G150" s="6" t="s">
        <v>503</v>
      </c>
      <c r="H150" s="6" t="s">
        <v>442</v>
      </c>
    </row>
    <row r="151" spans="1:8" x14ac:dyDescent="0.3">
      <c r="A151" s="6" t="s">
        <v>51</v>
      </c>
      <c r="B151" s="6">
        <v>16</v>
      </c>
      <c r="C151" s="6" t="s">
        <v>58</v>
      </c>
      <c r="D151" s="6" t="s">
        <v>507</v>
      </c>
      <c r="E151" s="6" t="str">
        <f t="shared" si="4"/>
        <v>H4030</v>
      </c>
      <c r="F151" s="6" t="str">
        <f t="shared" si="5"/>
        <v>Droge heiden</v>
      </c>
      <c r="G151" s="6"/>
      <c r="H151" s="6" t="s">
        <v>442</v>
      </c>
    </row>
    <row r="152" spans="1:8" x14ac:dyDescent="0.3">
      <c r="A152" s="6" t="s">
        <v>51</v>
      </c>
      <c r="B152" s="6">
        <v>16</v>
      </c>
      <c r="C152" s="6" t="s">
        <v>58</v>
      </c>
      <c r="D152" s="6" t="s">
        <v>481</v>
      </c>
      <c r="E152" s="6" t="str">
        <f t="shared" si="4"/>
        <v>H6230</v>
      </c>
      <c r="F152" s="6" t="str">
        <f t="shared" si="5"/>
        <v>Heischrale graslanden</v>
      </c>
      <c r="G152" s="6"/>
      <c r="H152" s="6" t="s">
        <v>442</v>
      </c>
    </row>
    <row r="153" spans="1:8" x14ac:dyDescent="0.3">
      <c r="A153" s="6" t="s">
        <v>51</v>
      </c>
      <c r="B153" s="6">
        <v>16</v>
      </c>
      <c r="C153" s="6" t="s">
        <v>58</v>
      </c>
      <c r="D153" s="6" t="s">
        <v>489</v>
      </c>
      <c r="E153" s="6" t="str">
        <f t="shared" si="4"/>
        <v>H6410</v>
      </c>
      <c r="F153" s="6" t="str">
        <f t="shared" si="5"/>
        <v>Blauwgraslanden</v>
      </c>
      <c r="G153" s="6"/>
      <c r="H153" s="6" t="s">
        <v>442</v>
      </c>
    </row>
    <row r="154" spans="1:8" x14ac:dyDescent="0.3">
      <c r="A154" s="6" t="s">
        <v>51</v>
      </c>
      <c r="B154" s="6">
        <v>16</v>
      </c>
      <c r="C154" s="6" t="s">
        <v>58</v>
      </c>
      <c r="D154" s="6" t="s">
        <v>508</v>
      </c>
      <c r="E154" s="6" t="str">
        <f t="shared" si="4"/>
        <v>H7150</v>
      </c>
      <c r="F154" s="6" t="str">
        <f t="shared" si="5"/>
        <v>Pioniervegetaties met snavelbiezen</v>
      </c>
      <c r="G154" s="6"/>
      <c r="H154" s="6" t="s">
        <v>442</v>
      </c>
    </row>
    <row r="155" spans="1:8" x14ac:dyDescent="0.3">
      <c r="A155" s="6" t="s">
        <v>51</v>
      </c>
      <c r="B155" s="6">
        <v>17</v>
      </c>
      <c r="C155" s="6" t="s">
        <v>509</v>
      </c>
      <c r="D155" s="6" t="s">
        <v>510</v>
      </c>
      <c r="E155" s="6" t="str">
        <f t="shared" si="4"/>
        <v>H2310</v>
      </c>
      <c r="F155" s="6" t="str">
        <f t="shared" si="5"/>
        <v>Stuifzandheiden met struikhei</v>
      </c>
      <c r="G155" s="6"/>
      <c r="H155" s="6" t="s">
        <v>442</v>
      </c>
    </row>
    <row r="156" spans="1:8" x14ac:dyDescent="0.3">
      <c r="A156" s="6" t="s">
        <v>51</v>
      </c>
      <c r="B156" s="6">
        <v>17</v>
      </c>
      <c r="C156" s="6" t="s">
        <v>509</v>
      </c>
      <c r="D156" s="6" t="s">
        <v>505</v>
      </c>
      <c r="E156" s="6" t="str">
        <f t="shared" si="4"/>
        <v>H2320</v>
      </c>
      <c r="F156" s="6" t="str">
        <f t="shared" si="5"/>
        <v>Binnenlandse kraaiheibegroeiingen</v>
      </c>
      <c r="G156" s="6"/>
      <c r="H156" s="6" t="s">
        <v>442</v>
      </c>
    </row>
    <row r="157" spans="1:8" x14ac:dyDescent="0.3">
      <c r="A157" s="6" t="s">
        <v>51</v>
      </c>
      <c r="B157" s="6">
        <v>17</v>
      </c>
      <c r="C157" s="6" t="s">
        <v>509</v>
      </c>
      <c r="D157" s="6" t="s">
        <v>511</v>
      </c>
      <c r="E157" s="6" t="str">
        <f t="shared" si="4"/>
        <v>H2330</v>
      </c>
      <c r="F157" s="6" t="str">
        <f t="shared" si="5"/>
        <v>Zandverstuivingen</v>
      </c>
      <c r="G157" s="6"/>
      <c r="H157" s="6" t="s">
        <v>442</v>
      </c>
    </row>
    <row r="158" spans="1:8" hidden="1" x14ac:dyDescent="0.3">
      <c r="A158" s="6" t="s">
        <v>51</v>
      </c>
      <c r="B158" s="6">
        <v>17</v>
      </c>
      <c r="C158" s="6" t="s">
        <v>509</v>
      </c>
      <c r="D158" s="6" t="s">
        <v>501</v>
      </c>
      <c r="E158" s="6" t="str">
        <f t="shared" si="4"/>
        <v>H3130</v>
      </c>
      <c r="F158" s="6" t="str">
        <f t="shared" si="5"/>
        <v>Zwakgebufferde vennen</v>
      </c>
      <c r="G158" s="6"/>
      <c r="H158" s="6" t="s">
        <v>462</v>
      </c>
    </row>
    <row r="159" spans="1:8" x14ac:dyDescent="0.3">
      <c r="A159" s="6" t="s">
        <v>51</v>
      </c>
      <c r="B159" s="6">
        <v>17</v>
      </c>
      <c r="C159" s="6" t="s">
        <v>509</v>
      </c>
      <c r="D159" s="6" t="s">
        <v>506</v>
      </c>
      <c r="E159" s="6" t="str">
        <f t="shared" si="4"/>
        <v>H3160</v>
      </c>
      <c r="F159" s="6" t="str">
        <f t="shared" si="5"/>
        <v>Zure vennen</v>
      </c>
      <c r="G159" s="6"/>
      <c r="H159" s="6" t="s">
        <v>442</v>
      </c>
    </row>
    <row r="160" spans="1:8" x14ac:dyDescent="0.3">
      <c r="A160" s="6" t="s">
        <v>51</v>
      </c>
      <c r="B160" s="6">
        <v>17</v>
      </c>
      <c r="C160" s="6" t="s">
        <v>509</v>
      </c>
      <c r="D160" s="6" t="s">
        <v>502</v>
      </c>
      <c r="E160" s="6" t="str">
        <f t="shared" si="4"/>
        <v>H4010A</v>
      </c>
      <c r="F160" s="6" t="str">
        <f t="shared" si="5"/>
        <v>Vochtige heiden</v>
      </c>
      <c r="G160" s="6" t="s">
        <v>503</v>
      </c>
      <c r="H160" s="6" t="s">
        <v>442</v>
      </c>
    </row>
    <row r="161" spans="1:8" hidden="1" x14ac:dyDescent="0.3">
      <c r="A161" s="6" t="s">
        <v>51</v>
      </c>
      <c r="B161" s="6">
        <v>17</v>
      </c>
      <c r="C161" s="6" t="s">
        <v>509</v>
      </c>
      <c r="D161" s="6" t="s">
        <v>507</v>
      </c>
      <c r="E161" s="6" t="str">
        <f t="shared" si="4"/>
        <v>H4030</v>
      </c>
      <c r="F161" s="6" t="str">
        <f t="shared" si="5"/>
        <v>Droge heiden</v>
      </c>
      <c r="G161" s="6"/>
      <c r="H161" s="6" t="s">
        <v>462</v>
      </c>
    </row>
    <row r="162" spans="1:8" hidden="1" x14ac:dyDescent="0.3">
      <c r="A162" s="6" t="s">
        <v>51</v>
      </c>
      <c r="B162" s="6">
        <v>17</v>
      </c>
      <c r="C162" s="6" t="s">
        <v>509</v>
      </c>
      <c r="D162" s="6" t="s">
        <v>481</v>
      </c>
      <c r="E162" s="6" t="str">
        <f t="shared" si="4"/>
        <v>H6230</v>
      </c>
      <c r="F162" s="6" t="str">
        <f t="shared" si="5"/>
        <v>Heischrale graslanden</v>
      </c>
      <c r="G162" s="6"/>
      <c r="H162" s="6" t="s">
        <v>462</v>
      </c>
    </row>
    <row r="163" spans="1:8" hidden="1" x14ac:dyDescent="0.3">
      <c r="A163" s="6" t="s">
        <v>51</v>
      </c>
      <c r="B163" s="6">
        <v>17</v>
      </c>
      <c r="C163" s="6" t="s">
        <v>509</v>
      </c>
      <c r="D163" s="6" t="s">
        <v>512</v>
      </c>
      <c r="E163" s="6" t="str">
        <f t="shared" si="4"/>
        <v>H7110B</v>
      </c>
      <c r="F163" s="6" t="str">
        <f t="shared" si="5"/>
        <v>Actieve hoogvenen</v>
      </c>
      <c r="G163" s="6" t="s">
        <v>513</v>
      </c>
      <c r="H163" s="6" t="s">
        <v>462</v>
      </c>
    </row>
    <row r="164" spans="1:8" hidden="1" x14ac:dyDescent="0.3">
      <c r="A164" s="6" t="s">
        <v>51</v>
      </c>
      <c r="B164" s="6">
        <v>17</v>
      </c>
      <c r="C164" s="6" t="s">
        <v>509</v>
      </c>
      <c r="D164" s="6" t="s">
        <v>508</v>
      </c>
      <c r="E164" s="6" t="str">
        <f t="shared" si="4"/>
        <v>H7150</v>
      </c>
      <c r="F164" s="6" t="str">
        <f t="shared" si="5"/>
        <v>Pioniervegetaties met snavelbiezen</v>
      </c>
      <c r="G164" s="6"/>
      <c r="H164" s="6" t="s">
        <v>462</v>
      </c>
    </row>
    <row r="165" spans="1:8" x14ac:dyDescent="0.3">
      <c r="A165" s="6" t="s">
        <v>51</v>
      </c>
      <c r="B165" s="6">
        <v>18</v>
      </c>
      <c r="C165" s="6" t="s">
        <v>60</v>
      </c>
      <c r="D165" s="6" t="s">
        <v>493</v>
      </c>
      <c r="E165" s="6" t="str">
        <f t="shared" si="4"/>
        <v>H3150</v>
      </c>
      <c r="F165" s="6" t="str">
        <f t="shared" si="5"/>
        <v>Meren met krabbenscheer en fonteinkruiden</v>
      </c>
      <c r="G165" s="6"/>
      <c r="H165" s="6" t="s">
        <v>442</v>
      </c>
    </row>
    <row r="166" spans="1:8" x14ac:dyDescent="0.3">
      <c r="A166" s="6" t="s">
        <v>51</v>
      </c>
      <c r="B166" s="6">
        <v>18</v>
      </c>
      <c r="C166" s="6" t="s">
        <v>60</v>
      </c>
      <c r="D166" s="6" t="s">
        <v>497</v>
      </c>
      <c r="E166" s="6" t="str">
        <f t="shared" si="4"/>
        <v>H4010B</v>
      </c>
      <c r="F166" s="6" t="str">
        <f t="shared" si="5"/>
        <v>Vochtige heiden</v>
      </c>
      <c r="G166" s="6" t="s">
        <v>498</v>
      </c>
      <c r="H166" s="6" t="s">
        <v>442</v>
      </c>
    </row>
    <row r="167" spans="1:8" hidden="1" x14ac:dyDescent="0.3">
      <c r="A167" s="6" t="s">
        <v>51</v>
      </c>
      <c r="B167" s="6">
        <v>18</v>
      </c>
      <c r="C167" s="6" t="s">
        <v>60</v>
      </c>
      <c r="D167" s="6" t="s">
        <v>481</v>
      </c>
      <c r="E167" s="6" t="str">
        <f t="shared" si="4"/>
        <v>H6230</v>
      </c>
      <c r="F167" s="6" t="str">
        <f t="shared" si="5"/>
        <v>Heischrale graslanden</v>
      </c>
      <c r="G167" s="6"/>
      <c r="H167" s="6" t="s">
        <v>462</v>
      </c>
    </row>
    <row r="168" spans="1:8" x14ac:dyDescent="0.3">
      <c r="A168" s="6" t="s">
        <v>51</v>
      </c>
      <c r="B168" s="6">
        <v>18</v>
      </c>
      <c r="C168" s="6" t="s">
        <v>60</v>
      </c>
      <c r="D168" s="6" t="s">
        <v>489</v>
      </c>
      <c r="E168" s="6" t="str">
        <f t="shared" si="4"/>
        <v>H6410</v>
      </c>
      <c r="F168" s="6" t="str">
        <f t="shared" si="5"/>
        <v>Blauwgraslanden</v>
      </c>
      <c r="G168" s="6"/>
      <c r="H168" s="6" t="s">
        <v>442</v>
      </c>
    </row>
    <row r="169" spans="1:8" hidden="1" x14ac:dyDescent="0.3">
      <c r="A169" s="6" t="s">
        <v>51</v>
      </c>
      <c r="B169" s="6">
        <v>18</v>
      </c>
      <c r="C169" s="6" t="s">
        <v>60</v>
      </c>
      <c r="D169" s="6" t="s">
        <v>482</v>
      </c>
      <c r="E169" s="6" t="str">
        <f t="shared" si="4"/>
        <v>H6430A</v>
      </c>
      <c r="F169" s="6" t="str">
        <f t="shared" si="5"/>
        <v>Ruigten en zomen</v>
      </c>
      <c r="G169" s="6" t="s">
        <v>483</v>
      </c>
      <c r="H169" s="6" t="s">
        <v>462</v>
      </c>
    </row>
    <row r="170" spans="1:8" x14ac:dyDescent="0.3">
      <c r="A170" s="6" t="s">
        <v>51</v>
      </c>
      <c r="B170" s="6">
        <v>18</v>
      </c>
      <c r="C170" s="6" t="s">
        <v>60</v>
      </c>
      <c r="D170" s="6" t="s">
        <v>499</v>
      </c>
      <c r="E170" s="6" t="str">
        <f t="shared" si="4"/>
        <v>H7140A</v>
      </c>
      <c r="F170" s="6" t="str">
        <f t="shared" si="5"/>
        <v>Overgangs- en trilvenen</v>
      </c>
      <c r="G170" s="6" t="s">
        <v>500</v>
      </c>
      <c r="H170" s="6" t="s">
        <v>442</v>
      </c>
    </row>
    <row r="171" spans="1:8" x14ac:dyDescent="0.3">
      <c r="A171" s="6" t="s">
        <v>51</v>
      </c>
      <c r="B171" s="6">
        <v>18</v>
      </c>
      <c r="C171" s="6" t="s">
        <v>60</v>
      </c>
      <c r="D171" s="6" t="s">
        <v>494</v>
      </c>
      <c r="E171" s="6" t="str">
        <f t="shared" si="4"/>
        <v>H7140B</v>
      </c>
      <c r="F171" s="6" t="str">
        <f t="shared" si="5"/>
        <v>Overgangs- en trilvenen</v>
      </c>
      <c r="G171" s="6" t="s">
        <v>495</v>
      </c>
      <c r="H171" s="6" t="s">
        <v>442</v>
      </c>
    </row>
    <row r="172" spans="1:8" x14ac:dyDescent="0.3">
      <c r="A172" s="6" t="s">
        <v>51</v>
      </c>
      <c r="B172" s="6">
        <v>18</v>
      </c>
      <c r="C172" s="6" t="s">
        <v>60</v>
      </c>
      <c r="D172" s="6" t="s">
        <v>488</v>
      </c>
      <c r="E172" s="6" t="str">
        <f t="shared" si="4"/>
        <v>H7210</v>
      </c>
      <c r="F172" s="6" t="str">
        <f t="shared" si="5"/>
        <v>Galigaanmoerassen</v>
      </c>
      <c r="G172" s="6"/>
      <c r="H172" s="6" t="s">
        <v>442</v>
      </c>
    </row>
    <row r="173" spans="1:8" x14ac:dyDescent="0.3">
      <c r="A173" s="6" t="s">
        <v>51</v>
      </c>
      <c r="B173" s="6">
        <v>18</v>
      </c>
      <c r="C173" s="6" t="s">
        <v>60</v>
      </c>
      <c r="D173" s="6" t="s">
        <v>496</v>
      </c>
      <c r="E173" s="6" t="str">
        <f t="shared" si="4"/>
        <v>H91D0</v>
      </c>
      <c r="F173" s="6" t="str">
        <f t="shared" si="5"/>
        <v>Hoogveenbossen</v>
      </c>
      <c r="G173" s="6"/>
      <c r="H173" s="6" t="s">
        <v>442</v>
      </c>
    </row>
    <row r="174" spans="1:8" x14ac:dyDescent="0.3">
      <c r="A174" s="6" t="s">
        <v>61</v>
      </c>
      <c r="B174" s="6">
        <v>21</v>
      </c>
      <c r="C174" s="6" t="s">
        <v>62</v>
      </c>
      <c r="D174" s="6" t="s">
        <v>489</v>
      </c>
      <c r="E174" s="6" t="str">
        <f t="shared" si="4"/>
        <v>H6410</v>
      </c>
      <c r="F174" s="6" t="str">
        <f t="shared" si="5"/>
        <v>Blauwgraslanden</v>
      </c>
      <c r="G174" s="6"/>
      <c r="H174" s="6" t="s">
        <v>442</v>
      </c>
    </row>
    <row r="175" spans="1:8" x14ac:dyDescent="0.3">
      <c r="A175" s="6" t="s">
        <v>61</v>
      </c>
      <c r="B175" s="6">
        <v>21</v>
      </c>
      <c r="C175" s="6" t="s">
        <v>62</v>
      </c>
      <c r="D175" s="6" t="s">
        <v>514</v>
      </c>
      <c r="E175" s="6" t="str">
        <f t="shared" si="4"/>
        <v>H9120</v>
      </c>
      <c r="F175" s="6" t="str">
        <f t="shared" si="5"/>
        <v>Beuken-eikenbossen met hulst</v>
      </c>
      <c r="G175" s="6"/>
      <c r="H175" s="6" t="s">
        <v>442</v>
      </c>
    </row>
    <row r="176" spans="1:8" x14ac:dyDescent="0.3">
      <c r="A176" s="6" t="s">
        <v>61</v>
      </c>
      <c r="B176" s="6">
        <v>21</v>
      </c>
      <c r="C176" s="6" t="s">
        <v>62</v>
      </c>
      <c r="D176" s="6" t="s">
        <v>515</v>
      </c>
      <c r="E176" s="6" t="str">
        <f t="shared" si="4"/>
        <v>H9160A</v>
      </c>
      <c r="F176" s="6" t="str">
        <f t="shared" si="5"/>
        <v>Eiken-haagbeukenbossen</v>
      </c>
      <c r="G176" s="6" t="s">
        <v>503</v>
      </c>
      <c r="H176" s="6" t="s">
        <v>442</v>
      </c>
    </row>
    <row r="177" spans="1:8" hidden="1" x14ac:dyDescent="0.3">
      <c r="A177" s="6" t="s">
        <v>61</v>
      </c>
      <c r="B177" s="6">
        <v>21</v>
      </c>
      <c r="C177" s="6" t="s">
        <v>62</v>
      </c>
      <c r="D177" s="6" t="s">
        <v>496</v>
      </c>
      <c r="E177" s="6" t="str">
        <f t="shared" si="4"/>
        <v>H91D0</v>
      </c>
      <c r="F177" s="6" t="str">
        <f t="shared" si="5"/>
        <v>Hoogveenbossen</v>
      </c>
      <c r="G177" s="6"/>
      <c r="H177" s="6" t="s">
        <v>516</v>
      </c>
    </row>
    <row r="178" spans="1:8" x14ac:dyDescent="0.3">
      <c r="A178" s="6" t="s">
        <v>63</v>
      </c>
      <c r="B178" s="6">
        <v>22</v>
      </c>
      <c r="C178" s="6" t="s">
        <v>64</v>
      </c>
      <c r="D178" s="6" t="s">
        <v>514</v>
      </c>
      <c r="E178" s="6" t="str">
        <f t="shared" si="4"/>
        <v>H9120</v>
      </c>
      <c r="F178" s="6" t="str">
        <f t="shared" si="5"/>
        <v>Beuken-eikenbossen met hulst</v>
      </c>
      <c r="G178" s="6"/>
      <c r="H178" s="6" t="s">
        <v>442</v>
      </c>
    </row>
    <row r="179" spans="1:8" hidden="1" x14ac:dyDescent="0.3">
      <c r="A179" s="6" t="s">
        <v>63</v>
      </c>
      <c r="B179" s="6">
        <v>22</v>
      </c>
      <c r="C179" s="6" t="s">
        <v>64</v>
      </c>
      <c r="D179" s="6" t="s">
        <v>496</v>
      </c>
      <c r="E179" s="6" t="str">
        <f t="shared" si="4"/>
        <v>H91D0</v>
      </c>
      <c r="F179" s="6" t="str">
        <f t="shared" si="5"/>
        <v>Hoogveenbossen</v>
      </c>
      <c r="G179" s="6"/>
      <c r="H179" s="6" t="s">
        <v>462</v>
      </c>
    </row>
    <row r="180" spans="1:8" x14ac:dyDescent="0.3">
      <c r="A180" s="6" t="s">
        <v>63</v>
      </c>
      <c r="B180" s="6">
        <v>23</v>
      </c>
      <c r="C180" s="6" t="s">
        <v>517</v>
      </c>
      <c r="D180" s="6" t="s">
        <v>505</v>
      </c>
      <c r="E180" s="6" t="str">
        <f t="shared" si="4"/>
        <v>H2320</v>
      </c>
      <c r="F180" s="6" t="str">
        <f t="shared" si="5"/>
        <v>Binnenlandse kraaiheibegroeiingen</v>
      </c>
      <c r="G180" s="6"/>
      <c r="H180" s="6" t="s">
        <v>442</v>
      </c>
    </row>
    <row r="181" spans="1:8" x14ac:dyDescent="0.3">
      <c r="A181" s="6" t="s">
        <v>63</v>
      </c>
      <c r="B181" s="6">
        <v>23</v>
      </c>
      <c r="C181" s="6" t="s">
        <v>517</v>
      </c>
      <c r="D181" s="6" t="s">
        <v>502</v>
      </c>
      <c r="E181" s="6" t="str">
        <f t="shared" si="4"/>
        <v>H4010A</v>
      </c>
      <c r="F181" s="6" t="str">
        <f t="shared" si="5"/>
        <v>Vochtige heiden</v>
      </c>
      <c r="G181" s="6" t="s">
        <v>503</v>
      </c>
      <c r="H181" s="6" t="s">
        <v>442</v>
      </c>
    </row>
    <row r="182" spans="1:8" x14ac:dyDescent="0.3">
      <c r="A182" s="6" t="s">
        <v>63</v>
      </c>
      <c r="B182" s="6">
        <v>23</v>
      </c>
      <c r="C182" s="6" t="s">
        <v>517</v>
      </c>
      <c r="D182" s="6" t="s">
        <v>507</v>
      </c>
      <c r="E182" s="6" t="str">
        <f t="shared" si="4"/>
        <v>H4030</v>
      </c>
      <c r="F182" s="6" t="str">
        <f t="shared" si="5"/>
        <v>Droge heiden</v>
      </c>
      <c r="G182" s="6"/>
      <c r="H182" s="6" t="s">
        <v>442</v>
      </c>
    </row>
    <row r="183" spans="1:8" x14ac:dyDescent="0.3">
      <c r="A183" s="6" t="s">
        <v>63</v>
      </c>
      <c r="B183" s="6">
        <v>23</v>
      </c>
      <c r="C183" s="6" t="s">
        <v>517</v>
      </c>
      <c r="D183" s="6" t="s">
        <v>518</v>
      </c>
      <c r="E183" s="6" t="str">
        <f t="shared" si="4"/>
        <v>H7110A</v>
      </c>
      <c r="F183" s="6" t="str">
        <f t="shared" si="5"/>
        <v>Actieve hoogvenen</v>
      </c>
      <c r="G183" s="6" t="s">
        <v>519</v>
      </c>
      <c r="H183" s="6" t="s">
        <v>442</v>
      </c>
    </row>
    <row r="184" spans="1:8" x14ac:dyDescent="0.3">
      <c r="A184" s="6" t="s">
        <v>63</v>
      </c>
      <c r="B184" s="6">
        <v>23</v>
      </c>
      <c r="C184" s="6" t="s">
        <v>517</v>
      </c>
      <c r="D184" s="6" t="s">
        <v>520</v>
      </c>
      <c r="E184" s="6" t="str">
        <f t="shared" si="4"/>
        <v>H7120</v>
      </c>
      <c r="F184" s="6" t="str">
        <f t="shared" si="5"/>
        <v>Herstellende hoogvenen</v>
      </c>
      <c r="G184" s="6"/>
      <c r="H184" s="6" t="s">
        <v>442</v>
      </c>
    </row>
    <row r="185" spans="1:8" hidden="1" x14ac:dyDescent="0.3">
      <c r="A185" s="6" t="s">
        <v>67</v>
      </c>
      <c r="B185" s="6">
        <v>24</v>
      </c>
      <c r="C185" s="6" t="s">
        <v>68</v>
      </c>
      <c r="D185" s="6" t="s">
        <v>505</v>
      </c>
      <c r="E185" s="6" t="str">
        <f t="shared" si="4"/>
        <v>H2320</v>
      </c>
      <c r="F185" s="6" t="str">
        <f t="shared" si="5"/>
        <v>Binnenlandse kraaiheibegroeiingen</v>
      </c>
      <c r="G185" s="6"/>
      <c r="H185" s="6" t="s">
        <v>462</v>
      </c>
    </row>
    <row r="186" spans="1:8" hidden="1" x14ac:dyDescent="0.3">
      <c r="A186" s="6" t="s">
        <v>67</v>
      </c>
      <c r="B186" s="6">
        <v>24</v>
      </c>
      <c r="C186" s="6" t="s">
        <v>68</v>
      </c>
      <c r="D186" s="6" t="s">
        <v>506</v>
      </c>
      <c r="E186" s="6" t="str">
        <f t="shared" si="4"/>
        <v>H3160</v>
      </c>
      <c r="F186" s="6" t="str">
        <f t="shared" si="5"/>
        <v>Zure vennen</v>
      </c>
      <c r="G186" s="6"/>
      <c r="H186" s="6" t="s">
        <v>462</v>
      </c>
    </row>
    <row r="187" spans="1:8" x14ac:dyDescent="0.3">
      <c r="A187" s="6" t="s">
        <v>67</v>
      </c>
      <c r="B187" s="6">
        <v>24</v>
      </c>
      <c r="C187" s="6" t="s">
        <v>68</v>
      </c>
      <c r="D187" s="6" t="s">
        <v>502</v>
      </c>
      <c r="E187" s="6" t="str">
        <f t="shared" si="4"/>
        <v>H4010A</v>
      </c>
      <c r="F187" s="6" t="str">
        <f t="shared" si="5"/>
        <v>Vochtige heiden</v>
      </c>
      <c r="G187" s="6" t="s">
        <v>503</v>
      </c>
      <c r="H187" s="6" t="s">
        <v>442</v>
      </c>
    </row>
    <row r="188" spans="1:8" x14ac:dyDescent="0.3">
      <c r="A188" s="6" t="s">
        <v>67</v>
      </c>
      <c r="B188" s="6">
        <v>24</v>
      </c>
      <c r="C188" s="6" t="s">
        <v>68</v>
      </c>
      <c r="D188" s="6" t="s">
        <v>507</v>
      </c>
      <c r="E188" s="6" t="str">
        <f t="shared" si="4"/>
        <v>H4030</v>
      </c>
      <c r="F188" s="6" t="str">
        <f t="shared" si="5"/>
        <v>Droge heiden</v>
      </c>
      <c r="G188" s="6"/>
      <c r="H188" s="6" t="s">
        <v>442</v>
      </c>
    </row>
    <row r="189" spans="1:8" hidden="1" x14ac:dyDescent="0.3">
      <c r="A189" s="6" t="s">
        <v>67</v>
      </c>
      <c r="B189" s="6">
        <v>24</v>
      </c>
      <c r="C189" s="6" t="s">
        <v>68</v>
      </c>
      <c r="D189" s="6" t="s">
        <v>481</v>
      </c>
      <c r="E189" s="6" t="str">
        <f t="shared" si="4"/>
        <v>H6230</v>
      </c>
      <c r="F189" s="6" t="str">
        <f t="shared" si="5"/>
        <v>Heischrale graslanden</v>
      </c>
      <c r="G189" s="6"/>
      <c r="H189" s="6" t="s">
        <v>462</v>
      </c>
    </row>
    <row r="190" spans="1:8" x14ac:dyDescent="0.3">
      <c r="A190" s="6" t="s">
        <v>67</v>
      </c>
      <c r="B190" s="6">
        <v>24</v>
      </c>
      <c r="C190" s="6" t="s">
        <v>68</v>
      </c>
      <c r="D190" s="6" t="s">
        <v>518</v>
      </c>
      <c r="E190" s="6" t="str">
        <f t="shared" si="4"/>
        <v>H7110A</v>
      </c>
      <c r="F190" s="6" t="str">
        <f t="shared" si="5"/>
        <v>Actieve hoogvenen</v>
      </c>
      <c r="G190" s="6" t="s">
        <v>519</v>
      </c>
      <c r="H190" s="6" t="s">
        <v>442</v>
      </c>
    </row>
    <row r="191" spans="1:8" x14ac:dyDescent="0.3">
      <c r="A191" s="6" t="s">
        <v>67</v>
      </c>
      <c r="B191" s="6">
        <v>24</v>
      </c>
      <c r="C191" s="6" t="s">
        <v>68</v>
      </c>
      <c r="D191" s="6" t="s">
        <v>520</v>
      </c>
      <c r="E191" s="6" t="str">
        <f t="shared" si="4"/>
        <v>H7120</v>
      </c>
      <c r="F191" s="6" t="str">
        <f t="shared" si="5"/>
        <v>Herstellende hoogvenen</v>
      </c>
      <c r="G191" s="6"/>
      <c r="H191" s="6" t="s">
        <v>442</v>
      </c>
    </row>
    <row r="192" spans="1:8" x14ac:dyDescent="0.3">
      <c r="A192" s="6" t="s">
        <v>67</v>
      </c>
      <c r="B192" s="6">
        <v>24</v>
      </c>
      <c r="C192" s="6" t="s">
        <v>68</v>
      </c>
      <c r="D192" s="6" t="s">
        <v>496</v>
      </c>
      <c r="E192" s="6" t="str">
        <f t="shared" si="4"/>
        <v>H91D0</v>
      </c>
      <c r="F192" s="6" t="str">
        <f t="shared" si="5"/>
        <v>Hoogveenbossen</v>
      </c>
      <c r="G192" s="6"/>
      <c r="H192" s="6" t="s">
        <v>442</v>
      </c>
    </row>
    <row r="193" spans="1:8" hidden="1" x14ac:dyDescent="0.3">
      <c r="A193" s="6" t="s">
        <v>67</v>
      </c>
      <c r="B193" s="6">
        <v>24</v>
      </c>
      <c r="C193" s="6" t="s">
        <v>68</v>
      </c>
      <c r="D193" s="6" t="s">
        <v>512</v>
      </c>
      <c r="E193" s="6" t="str">
        <f t="shared" si="4"/>
        <v>H7110B</v>
      </c>
      <c r="F193" s="6" t="str">
        <f t="shared" si="5"/>
        <v>Actieve hoogvenen</v>
      </c>
      <c r="G193" s="6" t="s">
        <v>513</v>
      </c>
      <c r="H193" s="6" t="s">
        <v>516</v>
      </c>
    </row>
    <row r="194" spans="1:8" x14ac:dyDescent="0.3">
      <c r="A194" s="6" t="s">
        <v>63</v>
      </c>
      <c r="B194" s="6">
        <v>25</v>
      </c>
      <c r="C194" s="6" t="s">
        <v>69</v>
      </c>
      <c r="D194" s="6" t="s">
        <v>510</v>
      </c>
      <c r="E194" s="6" t="str">
        <f t="shared" si="4"/>
        <v>H2310</v>
      </c>
      <c r="F194" s="6" t="str">
        <f t="shared" si="5"/>
        <v>Stuifzandheiden met struikhei</v>
      </c>
      <c r="G194" s="6"/>
      <c r="H194" s="6" t="s">
        <v>442</v>
      </c>
    </row>
    <row r="195" spans="1:8" x14ac:dyDescent="0.3">
      <c r="A195" s="6" t="s">
        <v>63</v>
      </c>
      <c r="B195" s="6">
        <v>25</v>
      </c>
      <c r="C195" s="6" t="s">
        <v>69</v>
      </c>
      <c r="D195" s="6" t="s">
        <v>505</v>
      </c>
      <c r="E195" s="6" t="str">
        <f t="shared" si="4"/>
        <v>H2320</v>
      </c>
      <c r="F195" s="6" t="str">
        <f t="shared" si="5"/>
        <v>Binnenlandse kraaiheibegroeiingen</v>
      </c>
      <c r="G195" s="6"/>
      <c r="H195" s="6" t="s">
        <v>442</v>
      </c>
    </row>
    <row r="196" spans="1:8" x14ac:dyDescent="0.3">
      <c r="A196" s="6" t="s">
        <v>63</v>
      </c>
      <c r="B196" s="6">
        <v>25</v>
      </c>
      <c r="C196" s="6" t="s">
        <v>69</v>
      </c>
      <c r="D196" s="6" t="s">
        <v>511</v>
      </c>
      <c r="E196" s="6" t="str">
        <f t="shared" ref="E196:E259" si="6">IF(ISTEXT(G196),LEFT(D196,6),LEFT(D196,5))</f>
        <v>H2330</v>
      </c>
      <c r="F196" s="6" t="str">
        <f t="shared" ref="F196:F259" si="7">IF(ISTEXT(G196),RIGHT(D196,LEN(D196)-9),RIGHT(D196,LEN(D196)-8))</f>
        <v>Zandverstuivingen</v>
      </c>
      <c r="G196" s="6"/>
      <c r="H196" s="6" t="s">
        <v>442</v>
      </c>
    </row>
    <row r="197" spans="1:8" x14ac:dyDescent="0.3">
      <c r="A197" s="6" t="s">
        <v>63</v>
      </c>
      <c r="B197" s="6">
        <v>25</v>
      </c>
      <c r="C197" s="6" t="s">
        <v>69</v>
      </c>
      <c r="D197" s="6" t="s">
        <v>506</v>
      </c>
      <c r="E197" s="6" t="str">
        <f t="shared" si="6"/>
        <v>H3160</v>
      </c>
      <c r="F197" s="6" t="str">
        <f t="shared" si="7"/>
        <v>Zure vennen</v>
      </c>
      <c r="G197" s="6"/>
      <c r="H197" s="6" t="s">
        <v>442</v>
      </c>
    </row>
    <row r="198" spans="1:8" x14ac:dyDescent="0.3">
      <c r="A198" s="6" t="s">
        <v>63</v>
      </c>
      <c r="B198" s="6">
        <v>25</v>
      </c>
      <c r="C198" s="6" t="s">
        <v>69</v>
      </c>
      <c r="D198" s="6" t="s">
        <v>521</v>
      </c>
      <c r="E198" s="6" t="str">
        <f t="shared" si="6"/>
        <v>H3260A</v>
      </c>
      <c r="F198" s="6" t="str">
        <f t="shared" si="7"/>
        <v>Beken en rivieren met waterplanten</v>
      </c>
      <c r="G198" s="6" t="s">
        <v>522</v>
      </c>
      <c r="H198" s="6" t="s">
        <v>442</v>
      </c>
    </row>
    <row r="199" spans="1:8" x14ac:dyDescent="0.3">
      <c r="A199" s="6" t="s">
        <v>63</v>
      </c>
      <c r="B199" s="6">
        <v>25</v>
      </c>
      <c r="C199" s="6" t="s">
        <v>69</v>
      </c>
      <c r="D199" s="6" t="s">
        <v>502</v>
      </c>
      <c r="E199" s="6" t="str">
        <f t="shared" si="6"/>
        <v>H4010A</v>
      </c>
      <c r="F199" s="6" t="str">
        <f t="shared" si="7"/>
        <v>Vochtige heiden</v>
      </c>
      <c r="G199" s="6" t="s">
        <v>503</v>
      </c>
      <c r="H199" s="6" t="s">
        <v>442</v>
      </c>
    </row>
    <row r="200" spans="1:8" x14ac:dyDescent="0.3">
      <c r="A200" s="6" t="s">
        <v>63</v>
      </c>
      <c r="B200" s="6">
        <v>25</v>
      </c>
      <c r="C200" s="6" t="s">
        <v>69</v>
      </c>
      <c r="D200" s="6" t="s">
        <v>507</v>
      </c>
      <c r="E200" s="6" t="str">
        <f t="shared" si="6"/>
        <v>H4030</v>
      </c>
      <c r="F200" s="6" t="str">
        <f t="shared" si="7"/>
        <v>Droge heiden</v>
      </c>
      <c r="G200" s="6"/>
      <c r="H200" s="6" t="s">
        <v>442</v>
      </c>
    </row>
    <row r="201" spans="1:8" x14ac:dyDescent="0.3">
      <c r="A201" s="6" t="s">
        <v>63</v>
      </c>
      <c r="B201" s="6">
        <v>25</v>
      </c>
      <c r="C201" s="6" t="s">
        <v>69</v>
      </c>
      <c r="D201" s="6" t="s">
        <v>523</v>
      </c>
      <c r="E201" s="6" t="str">
        <f t="shared" si="6"/>
        <v>H5130</v>
      </c>
      <c r="F201" s="6" t="str">
        <f t="shared" si="7"/>
        <v>Jeneverbesstruwelen</v>
      </c>
      <c r="G201" s="6"/>
      <c r="H201" s="6" t="s">
        <v>442</v>
      </c>
    </row>
    <row r="202" spans="1:8" x14ac:dyDescent="0.3">
      <c r="A202" s="6" t="s">
        <v>63</v>
      </c>
      <c r="B202" s="6">
        <v>25</v>
      </c>
      <c r="C202" s="6" t="s">
        <v>69</v>
      </c>
      <c r="D202" s="6" t="s">
        <v>481</v>
      </c>
      <c r="E202" s="6" t="str">
        <f t="shared" si="6"/>
        <v>H6230</v>
      </c>
      <c r="F202" s="6" t="str">
        <f t="shared" si="7"/>
        <v>Heischrale graslanden</v>
      </c>
      <c r="G202" s="6"/>
      <c r="H202" s="6" t="s">
        <v>442</v>
      </c>
    </row>
    <row r="203" spans="1:8" x14ac:dyDescent="0.3">
      <c r="A203" s="6" t="s">
        <v>63</v>
      </c>
      <c r="B203" s="6">
        <v>25</v>
      </c>
      <c r="C203" s="6" t="s">
        <v>69</v>
      </c>
      <c r="D203" s="6" t="s">
        <v>489</v>
      </c>
      <c r="E203" s="6" t="str">
        <f t="shared" si="6"/>
        <v>H6410</v>
      </c>
      <c r="F203" s="6" t="str">
        <f t="shared" si="7"/>
        <v>Blauwgraslanden</v>
      </c>
      <c r="G203" s="6"/>
      <c r="H203" s="6" t="s">
        <v>442</v>
      </c>
    </row>
    <row r="204" spans="1:8" x14ac:dyDescent="0.3">
      <c r="A204" s="6" t="s">
        <v>63</v>
      </c>
      <c r="B204" s="6">
        <v>25</v>
      </c>
      <c r="C204" s="6" t="s">
        <v>69</v>
      </c>
      <c r="D204" s="6" t="s">
        <v>482</v>
      </c>
      <c r="E204" s="6" t="str">
        <f t="shared" si="6"/>
        <v>H6430A</v>
      </c>
      <c r="F204" s="6" t="str">
        <f t="shared" si="7"/>
        <v>Ruigten en zomen</v>
      </c>
      <c r="G204" s="6" t="s">
        <v>483</v>
      </c>
      <c r="H204" s="6" t="s">
        <v>442</v>
      </c>
    </row>
    <row r="205" spans="1:8" x14ac:dyDescent="0.3">
      <c r="A205" s="6" t="s">
        <v>63</v>
      </c>
      <c r="B205" s="6">
        <v>25</v>
      </c>
      <c r="C205" s="6" t="s">
        <v>69</v>
      </c>
      <c r="D205" s="6" t="s">
        <v>512</v>
      </c>
      <c r="E205" s="6" t="str">
        <f t="shared" si="6"/>
        <v>H7110B</v>
      </c>
      <c r="F205" s="6" t="str">
        <f t="shared" si="7"/>
        <v>Actieve hoogvenen</v>
      </c>
      <c r="G205" s="6" t="s">
        <v>513</v>
      </c>
      <c r="H205" s="6" t="s">
        <v>442</v>
      </c>
    </row>
    <row r="206" spans="1:8" x14ac:dyDescent="0.3">
      <c r="A206" s="6" t="s">
        <v>63</v>
      </c>
      <c r="B206" s="6">
        <v>25</v>
      </c>
      <c r="C206" s="6" t="s">
        <v>69</v>
      </c>
      <c r="D206" s="6" t="s">
        <v>499</v>
      </c>
      <c r="E206" s="6" t="str">
        <f t="shared" si="6"/>
        <v>H7140A</v>
      </c>
      <c r="F206" s="6" t="str">
        <f t="shared" si="7"/>
        <v>Overgangs- en trilvenen</v>
      </c>
      <c r="G206" s="6" t="s">
        <v>500</v>
      </c>
      <c r="H206" s="6" t="s">
        <v>442</v>
      </c>
    </row>
    <row r="207" spans="1:8" x14ac:dyDescent="0.3">
      <c r="A207" s="6" t="s">
        <v>63</v>
      </c>
      <c r="B207" s="6">
        <v>25</v>
      </c>
      <c r="C207" s="6" t="s">
        <v>69</v>
      </c>
      <c r="D207" s="6" t="s">
        <v>508</v>
      </c>
      <c r="E207" s="6" t="str">
        <f t="shared" si="6"/>
        <v>H7150</v>
      </c>
      <c r="F207" s="6" t="str">
        <f t="shared" si="7"/>
        <v>Pioniervegetaties met snavelbiezen</v>
      </c>
      <c r="G207" s="6"/>
      <c r="H207" s="6" t="s">
        <v>442</v>
      </c>
    </row>
    <row r="208" spans="1:8" x14ac:dyDescent="0.3">
      <c r="A208" s="6" t="s">
        <v>63</v>
      </c>
      <c r="B208" s="6">
        <v>25</v>
      </c>
      <c r="C208" s="6" t="s">
        <v>69</v>
      </c>
      <c r="D208" s="6" t="s">
        <v>514</v>
      </c>
      <c r="E208" s="6" t="str">
        <f t="shared" si="6"/>
        <v>H9120</v>
      </c>
      <c r="F208" s="6" t="str">
        <f t="shared" si="7"/>
        <v>Beuken-eikenbossen met hulst</v>
      </c>
      <c r="G208" s="6"/>
      <c r="H208" s="6" t="s">
        <v>442</v>
      </c>
    </row>
    <row r="209" spans="1:8" x14ac:dyDescent="0.3">
      <c r="A209" s="6" t="s">
        <v>63</v>
      </c>
      <c r="B209" s="6">
        <v>25</v>
      </c>
      <c r="C209" s="6" t="s">
        <v>69</v>
      </c>
      <c r="D209" s="6" t="s">
        <v>515</v>
      </c>
      <c r="E209" s="6" t="str">
        <f t="shared" si="6"/>
        <v>H9160A</v>
      </c>
      <c r="F209" s="6" t="str">
        <f t="shared" si="7"/>
        <v>Eiken-haagbeukenbossen</v>
      </c>
      <c r="G209" s="6" t="s">
        <v>503</v>
      </c>
      <c r="H209" s="6" t="s">
        <v>442</v>
      </c>
    </row>
    <row r="210" spans="1:8" x14ac:dyDescent="0.3">
      <c r="A210" s="6" t="s">
        <v>63</v>
      </c>
      <c r="B210" s="6">
        <v>25</v>
      </c>
      <c r="C210" s="6" t="s">
        <v>69</v>
      </c>
      <c r="D210" s="6" t="s">
        <v>504</v>
      </c>
      <c r="E210" s="6" t="str">
        <f t="shared" si="6"/>
        <v>H9190</v>
      </c>
      <c r="F210" s="6" t="str">
        <f t="shared" si="7"/>
        <v>Oude eikenbossen</v>
      </c>
      <c r="G210" s="6"/>
      <c r="H210" s="6" t="s">
        <v>442</v>
      </c>
    </row>
    <row r="211" spans="1:8" x14ac:dyDescent="0.3">
      <c r="A211" s="6" t="s">
        <v>63</v>
      </c>
      <c r="B211" s="6">
        <v>25</v>
      </c>
      <c r="C211" s="6" t="s">
        <v>69</v>
      </c>
      <c r="D211" s="6" t="s">
        <v>496</v>
      </c>
      <c r="E211" s="6" t="str">
        <f t="shared" si="6"/>
        <v>H91D0</v>
      </c>
      <c r="F211" s="6" t="str">
        <f t="shared" si="7"/>
        <v>Hoogveenbossen</v>
      </c>
      <c r="G211" s="6"/>
      <c r="H211" s="6" t="s">
        <v>442</v>
      </c>
    </row>
    <row r="212" spans="1:8" x14ac:dyDescent="0.3">
      <c r="A212" s="6" t="s">
        <v>63</v>
      </c>
      <c r="B212" s="6">
        <v>25</v>
      </c>
      <c r="C212" s="6" t="s">
        <v>69</v>
      </c>
      <c r="D212" s="6" t="s">
        <v>524</v>
      </c>
      <c r="E212" s="6" t="str">
        <f t="shared" si="6"/>
        <v>H91E0C</v>
      </c>
      <c r="F212" s="6" t="str">
        <f t="shared" si="7"/>
        <v>Vochtige alluviale bossen</v>
      </c>
      <c r="G212" s="6" t="s">
        <v>525</v>
      </c>
      <c r="H212" s="6" t="s">
        <v>442</v>
      </c>
    </row>
    <row r="213" spans="1:8" x14ac:dyDescent="0.3">
      <c r="A213" s="6" t="s">
        <v>63</v>
      </c>
      <c r="B213" s="6">
        <v>26</v>
      </c>
      <c r="C213" s="6" t="s">
        <v>70</v>
      </c>
      <c r="D213" s="6" t="s">
        <v>510</v>
      </c>
      <c r="E213" s="6" t="str">
        <f t="shared" si="6"/>
        <v>H2310</v>
      </c>
      <c r="F213" s="6" t="str">
        <f t="shared" si="7"/>
        <v>Stuifzandheiden met struikhei</v>
      </c>
      <c r="G213" s="6"/>
      <c r="H213" s="6" t="s">
        <v>442</v>
      </c>
    </row>
    <row r="214" spans="1:8" x14ac:dyDescent="0.3">
      <c r="A214" s="6" t="s">
        <v>63</v>
      </c>
      <c r="B214" s="6">
        <v>26</v>
      </c>
      <c r="C214" s="6" t="s">
        <v>70</v>
      </c>
      <c r="D214" s="6" t="s">
        <v>505</v>
      </c>
      <c r="E214" s="6" t="str">
        <f t="shared" si="6"/>
        <v>H2320</v>
      </c>
      <c r="F214" s="6" t="str">
        <f t="shared" si="7"/>
        <v>Binnenlandse kraaiheibegroeiingen</v>
      </c>
      <c r="G214" s="6"/>
      <c r="H214" s="6" t="s">
        <v>442</v>
      </c>
    </row>
    <row r="215" spans="1:8" x14ac:dyDescent="0.3">
      <c r="A215" s="6" t="s">
        <v>63</v>
      </c>
      <c r="B215" s="6">
        <v>26</v>
      </c>
      <c r="C215" s="6" t="s">
        <v>70</v>
      </c>
      <c r="D215" s="6" t="s">
        <v>511</v>
      </c>
      <c r="E215" s="6" t="str">
        <f t="shared" si="6"/>
        <v>H2330</v>
      </c>
      <c r="F215" s="6" t="str">
        <f t="shared" si="7"/>
        <v>Zandverstuivingen</v>
      </c>
      <c r="G215" s="6"/>
      <c r="H215" s="6" t="s">
        <v>442</v>
      </c>
    </row>
    <row r="216" spans="1:8" x14ac:dyDescent="0.3">
      <c r="A216" s="6" t="s">
        <v>63</v>
      </c>
      <c r="B216" s="6">
        <v>26</v>
      </c>
      <c r="C216" s="6" t="s">
        <v>70</v>
      </c>
      <c r="D216" s="6" t="s">
        <v>523</v>
      </c>
      <c r="E216" s="6" t="str">
        <f t="shared" si="6"/>
        <v>H5130</v>
      </c>
      <c r="F216" s="6" t="str">
        <f t="shared" si="7"/>
        <v>Jeneverbesstruwelen</v>
      </c>
      <c r="G216" s="6"/>
      <c r="H216" s="6" t="s">
        <v>442</v>
      </c>
    </row>
    <row r="217" spans="1:8" x14ac:dyDescent="0.3">
      <c r="A217" s="6" t="s">
        <v>63</v>
      </c>
      <c r="B217" s="6">
        <v>26</v>
      </c>
      <c r="C217" s="6" t="s">
        <v>70</v>
      </c>
      <c r="D217" s="6" t="s">
        <v>481</v>
      </c>
      <c r="E217" s="6" t="str">
        <f t="shared" si="6"/>
        <v>H6230</v>
      </c>
      <c r="F217" s="6" t="str">
        <f t="shared" si="7"/>
        <v>Heischrale graslanden</v>
      </c>
      <c r="G217" s="6"/>
      <c r="H217" s="6" t="s">
        <v>442</v>
      </c>
    </row>
    <row r="218" spans="1:8" x14ac:dyDescent="0.3">
      <c r="A218" s="6" t="s">
        <v>63</v>
      </c>
      <c r="B218" s="6">
        <v>27</v>
      </c>
      <c r="C218" s="6" t="s">
        <v>71</v>
      </c>
      <c r="D218" s="6" t="s">
        <v>510</v>
      </c>
      <c r="E218" s="6" t="str">
        <f t="shared" si="6"/>
        <v>H2310</v>
      </c>
      <c r="F218" s="6" t="str">
        <f t="shared" si="7"/>
        <v>Stuifzandheiden met struikhei</v>
      </c>
      <c r="G218" s="6"/>
      <c r="H218" s="6" t="s">
        <v>442</v>
      </c>
    </row>
    <row r="219" spans="1:8" x14ac:dyDescent="0.3">
      <c r="A219" s="6" t="s">
        <v>63</v>
      </c>
      <c r="B219" s="6">
        <v>27</v>
      </c>
      <c r="C219" s="6" t="s">
        <v>71</v>
      </c>
      <c r="D219" s="6" t="s">
        <v>505</v>
      </c>
      <c r="E219" s="6" t="str">
        <f t="shared" si="6"/>
        <v>H2320</v>
      </c>
      <c r="F219" s="6" t="str">
        <f t="shared" si="7"/>
        <v>Binnenlandse kraaiheibegroeiingen</v>
      </c>
      <c r="G219" s="6"/>
      <c r="H219" s="6" t="s">
        <v>442</v>
      </c>
    </row>
    <row r="220" spans="1:8" x14ac:dyDescent="0.3">
      <c r="A220" s="6" t="s">
        <v>63</v>
      </c>
      <c r="B220" s="6">
        <v>27</v>
      </c>
      <c r="C220" s="6" t="s">
        <v>71</v>
      </c>
      <c r="D220" s="6" t="s">
        <v>511</v>
      </c>
      <c r="E220" s="6" t="str">
        <f t="shared" si="6"/>
        <v>H2330</v>
      </c>
      <c r="F220" s="6" t="str">
        <f t="shared" si="7"/>
        <v>Zandverstuivingen</v>
      </c>
      <c r="G220" s="6"/>
      <c r="H220" s="6" t="s">
        <v>442</v>
      </c>
    </row>
    <row r="221" spans="1:8" x14ac:dyDescent="0.3">
      <c r="A221" s="6" t="s">
        <v>63</v>
      </c>
      <c r="B221" s="6">
        <v>27</v>
      </c>
      <c r="C221" s="6" t="s">
        <v>71</v>
      </c>
      <c r="D221" s="6" t="s">
        <v>526</v>
      </c>
      <c r="E221" s="6" t="str">
        <f t="shared" si="6"/>
        <v>H3110</v>
      </c>
      <c r="F221" s="6" t="str">
        <f t="shared" si="7"/>
        <v>Zeer zwakgebufferde vennen</v>
      </c>
      <c r="G221" s="6"/>
      <c r="H221" s="6" t="s">
        <v>442</v>
      </c>
    </row>
    <row r="222" spans="1:8" x14ac:dyDescent="0.3">
      <c r="A222" s="6" t="s">
        <v>63</v>
      </c>
      <c r="B222" s="6">
        <v>27</v>
      </c>
      <c r="C222" s="6" t="s">
        <v>71</v>
      </c>
      <c r="D222" s="6" t="s">
        <v>501</v>
      </c>
      <c r="E222" s="6" t="str">
        <f t="shared" si="6"/>
        <v>H3130</v>
      </c>
      <c r="F222" s="6" t="str">
        <f t="shared" si="7"/>
        <v>Zwakgebufferde vennen</v>
      </c>
      <c r="G222" s="6"/>
      <c r="H222" s="6" t="s">
        <v>442</v>
      </c>
    </row>
    <row r="223" spans="1:8" x14ac:dyDescent="0.3">
      <c r="A223" s="6" t="s">
        <v>63</v>
      </c>
      <c r="B223" s="6">
        <v>27</v>
      </c>
      <c r="C223" s="6" t="s">
        <v>71</v>
      </c>
      <c r="D223" s="6" t="s">
        <v>506</v>
      </c>
      <c r="E223" s="6" t="str">
        <f t="shared" si="6"/>
        <v>H3160</v>
      </c>
      <c r="F223" s="6" t="str">
        <f t="shared" si="7"/>
        <v>Zure vennen</v>
      </c>
      <c r="G223" s="6"/>
      <c r="H223" s="6" t="s">
        <v>442</v>
      </c>
    </row>
    <row r="224" spans="1:8" x14ac:dyDescent="0.3">
      <c r="A224" s="6" t="s">
        <v>63</v>
      </c>
      <c r="B224" s="6">
        <v>27</v>
      </c>
      <c r="C224" s="6" t="s">
        <v>71</v>
      </c>
      <c r="D224" s="6" t="s">
        <v>521</v>
      </c>
      <c r="E224" s="6" t="str">
        <f t="shared" si="6"/>
        <v>H3260A</v>
      </c>
      <c r="F224" s="6" t="str">
        <f t="shared" si="7"/>
        <v>Beken en rivieren met waterplanten</v>
      </c>
      <c r="G224" s="6" t="s">
        <v>522</v>
      </c>
      <c r="H224" s="6" t="s">
        <v>442</v>
      </c>
    </row>
    <row r="225" spans="1:8" x14ac:dyDescent="0.3">
      <c r="A225" s="6" t="s">
        <v>63</v>
      </c>
      <c r="B225" s="6">
        <v>27</v>
      </c>
      <c r="C225" s="6" t="s">
        <v>71</v>
      </c>
      <c r="D225" s="6" t="s">
        <v>502</v>
      </c>
      <c r="E225" s="6" t="str">
        <f t="shared" si="6"/>
        <v>H4010A</v>
      </c>
      <c r="F225" s="6" t="str">
        <f t="shared" si="7"/>
        <v>Vochtige heiden</v>
      </c>
      <c r="G225" s="6" t="s">
        <v>503</v>
      </c>
      <c r="H225" s="6" t="s">
        <v>442</v>
      </c>
    </row>
    <row r="226" spans="1:8" x14ac:dyDescent="0.3">
      <c r="A226" s="6" t="s">
        <v>63</v>
      </c>
      <c r="B226" s="6">
        <v>27</v>
      </c>
      <c r="C226" s="6" t="s">
        <v>71</v>
      </c>
      <c r="D226" s="6" t="s">
        <v>507</v>
      </c>
      <c r="E226" s="6" t="str">
        <f t="shared" si="6"/>
        <v>H4030</v>
      </c>
      <c r="F226" s="6" t="str">
        <f t="shared" si="7"/>
        <v>Droge heiden</v>
      </c>
      <c r="G226" s="6"/>
      <c r="H226" s="6" t="s">
        <v>442</v>
      </c>
    </row>
    <row r="227" spans="1:8" x14ac:dyDescent="0.3">
      <c r="A227" s="6" t="s">
        <v>63</v>
      </c>
      <c r="B227" s="6">
        <v>27</v>
      </c>
      <c r="C227" s="6" t="s">
        <v>71</v>
      </c>
      <c r="D227" s="6" t="s">
        <v>523</v>
      </c>
      <c r="E227" s="6" t="str">
        <f t="shared" si="6"/>
        <v>H5130</v>
      </c>
      <c r="F227" s="6" t="str">
        <f t="shared" si="7"/>
        <v>Jeneverbesstruwelen</v>
      </c>
      <c r="G227" s="6"/>
      <c r="H227" s="6" t="s">
        <v>442</v>
      </c>
    </row>
    <row r="228" spans="1:8" x14ac:dyDescent="0.3">
      <c r="A228" s="6" t="s">
        <v>63</v>
      </c>
      <c r="B228" s="6">
        <v>27</v>
      </c>
      <c r="C228" s="6" t="s">
        <v>71</v>
      </c>
      <c r="D228" s="6" t="s">
        <v>481</v>
      </c>
      <c r="E228" s="6" t="str">
        <f t="shared" si="6"/>
        <v>H6230</v>
      </c>
      <c r="F228" s="6" t="str">
        <f t="shared" si="7"/>
        <v>Heischrale graslanden</v>
      </c>
      <c r="G228" s="6"/>
      <c r="H228" s="6" t="s">
        <v>442</v>
      </c>
    </row>
    <row r="229" spans="1:8" x14ac:dyDescent="0.3">
      <c r="A229" s="6" t="s">
        <v>63</v>
      </c>
      <c r="B229" s="6">
        <v>27</v>
      </c>
      <c r="C229" s="6" t="s">
        <v>71</v>
      </c>
      <c r="D229" s="6" t="s">
        <v>512</v>
      </c>
      <c r="E229" s="6" t="str">
        <f t="shared" si="6"/>
        <v>H7110B</v>
      </c>
      <c r="F229" s="6" t="str">
        <f t="shared" si="7"/>
        <v>Actieve hoogvenen</v>
      </c>
      <c r="G229" s="6" t="s">
        <v>513</v>
      </c>
      <c r="H229" s="6" t="s">
        <v>442</v>
      </c>
    </row>
    <row r="230" spans="1:8" x14ac:dyDescent="0.3">
      <c r="A230" s="6" t="s">
        <v>63</v>
      </c>
      <c r="B230" s="6">
        <v>27</v>
      </c>
      <c r="C230" s="6" t="s">
        <v>71</v>
      </c>
      <c r="D230" s="6" t="s">
        <v>508</v>
      </c>
      <c r="E230" s="6" t="str">
        <f t="shared" si="6"/>
        <v>H7150</v>
      </c>
      <c r="F230" s="6" t="str">
        <f t="shared" si="7"/>
        <v>Pioniervegetaties met snavelbiezen</v>
      </c>
      <c r="G230" s="6"/>
      <c r="H230" s="6" t="s">
        <v>442</v>
      </c>
    </row>
    <row r="231" spans="1:8" x14ac:dyDescent="0.3">
      <c r="A231" s="6" t="s">
        <v>63</v>
      </c>
      <c r="B231" s="6">
        <v>27</v>
      </c>
      <c r="C231" s="6" t="s">
        <v>71</v>
      </c>
      <c r="D231" s="6" t="s">
        <v>504</v>
      </c>
      <c r="E231" s="6" t="str">
        <f t="shared" si="6"/>
        <v>H9190</v>
      </c>
      <c r="F231" s="6" t="str">
        <f t="shared" si="7"/>
        <v>Oude eikenbossen</v>
      </c>
      <c r="G231" s="6"/>
      <c r="H231" s="6" t="s">
        <v>442</v>
      </c>
    </row>
    <row r="232" spans="1:8" hidden="1" x14ac:dyDescent="0.3">
      <c r="A232" s="6" t="s">
        <v>63</v>
      </c>
      <c r="B232" s="6">
        <v>28</v>
      </c>
      <c r="C232" s="6" t="s">
        <v>72</v>
      </c>
      <c r="D232" s="6" t="s">
        <v>506</v>
      </c>
      <c r="E232" s="6" t="str">
        <f t="shared" si="6"/>
        <v>H3160</v>
      </c>
      <c r="F232" s="6" t="str">
        <f t="shared" si="7"/>
        <v>Zure vennen</v>
      </c>
      <c r="G232" s="6"/>
      <c r="H232" s="6" t="s">
        <v>462</v>
      </c>
    </row>
    <row r="233" spans="1:8" x14ac:dyDescent="0.3">
      <c r="A233" s="6" t="s">
        <v>63</v>
      </c>
      <c r="B233" s="6">
        <v>28</v>
      </c>
      <c r="C233" s="6" t="s">
        <v>72</v>
      </c>
      <c r="D233" s="6" t="s">
        <v>502</v>
      </c>
      <c r="E233" s="6" t="str">
        <f t="shared" si="6"/>
        <v>H4010A</v>
      </c>
      <c r="F233" s="6" t="str">
        <f t="shared" si="7"/>
        <v>Vochtige heiden</v>
      </c>
      <c r="G233" s="6" t="s">
        <v>503</v>
      </c>
      <c r="H233" s="6" t="s">
        <v>442</v>
      </c>
    </row>
    <row r="234" spans="1:8" x14ac:dyDescent="0.3">
      <c r="A234" s="6" t="s">
        <v>63</v>
      </c>
      <c r="B234" s="6">
        <v>28</v>
      </c>
      <c r="C234" s="6" t="s">
        <v>72</v>
      </c>
      <c r="D234" s="6" t="s">
        <v>481</v>
      </c>
      <c r="E234" s="6" t="str">
        <f t="shared" si="6"/>
        <v>H6230</v>
      </c>
      <c r="F234" s="6" t="str">
        <f t="shared" si="7"/>
        <v>Heischrale graslanden</v>
      </c>
      <c r="G234" s="6"/>
      <c r="H234" s="6" t="s">
        <v>442</v>
      </c>
    </row>
    <row r="235" spans="1:8" x14ac:dyDescent="0.3">
      <c r="A235" s="6" t="s">
        <v>63</v>
      </c>
      <c r="B235" s="6">
        <v>28</v>
      </c>
      <c r="C235" s="6" t="s">
        <v>72</v>
      </c>
      <c r="D235" s="6" t="s">
        <v>489</v>
      </c>
      <c r="E235" s="6" t="str">
        <f t="shared" si="6"/>
        <v>H6410</v>
      </c>
      <c r="F235" s="6" t="str">
        <f t="shared" si="7"/>
        <v>Blauwgraslanden</v>
      </c>
      <c r="G235" s="6"/>
      <c r="H235" s="6" t="s">
        <v>442</v>
      </c>
    </row>
    <row r="236" spans="1:8" hidden="1" x14ac:dyDescent="0.3">
      <c r="A236" s="6" t="s">
        <v>63</v>
      </c>
      <c r="B236" s="6">
        <v>28</v>
      </c>
      <c r="C236" s="6" t="s">
        <v>72</v>
      </c>
      <c r="D236" s="6" t="s">
        <v>512</v>
      </c>
      <c r="E236" s="6" t="str">
        <f t="shared" si="6"/>
        <v>H7110B</v>
      </c>
      <c r="F236" s="6" t="str">
        <f t="shared" si="7"/>
        <v>Actieve hoogvenen</v>
      </c>
      <c r="G236" s="6" t="s">
        <v>513</v>
      </c>
      <c r="H236" s="6" t="s">
        <v>462</v>
      </c>
    </row>
    <row r="237" spans="1:8" x14ac:dyDescent="0.3">
      <c r="A237" s="6" t="s">
        <v>63</v>
      </c>
      <c r="B237" s="6">
        <v>28</v>
      </c>
      <c r="C237" s="6" t="s">
        <v>72</v>
      </c>
      <c r="D237" s="6" t="s">
        <v>527</v>
      </c>
      <c r="E237" s="6" t="str">
        <f t="shared" si="6"/>
        <v>H7230</v>
      </c>
      <c r="F237" s="6" t="str">
        <f t="shared" si="7"/>
        <v>Kalkmoerassen</v>
      </c>
      <c r="G237" s="6"/>
      <c r="H237" s="6" t="s">
        <v>442</v>
      </c>
    </row>
    <row r="238" spans="1:8" hidden="1" x14ac:dyDescent="0.3">
      <c r="A238" s="6" t="s">
        <v>63</v>
      </c>
      <c r="B238" s="6">
        <v>28</v>
      </c>
      <c r="C238" s="6" t="s">
        <v>72</v>
      </c>
      <c r="D238" s="6" t="s">
        <v>524</v>
      </c>
      <c r="E238" s="6" t="str">
        <f t="shared" si="6"/>
        <v>H91E0C</v>
      </c>
      <c r="F238" s="6" t="str">
        <f t="shared" si="7"/>
        <v>Vochtige alluviale bossen</v>
      </c>
      <c r="G238" s="6" t="s">
        <v>525</v>
      </c>
      <c r="H238" s="6" t="s">
        <v>462</v>
      </c>
    </row>
    <row r="239" spans="1:8" x14ac:dyDescent="0.3">
      <c r="A239" s="6" t="s">
        <v>63</v>
      </c>
      <c r="B239" s="6">
        <v>29</v>
      </c>
      <c r="C239" s="6" t="s">
        <v>73</v>
      </c>
      <c r="D239" s="6" t="s">
        <v>510</v>
      </c>
      <c r="E239" s="6" t="str">
        <f t="shared" si="6"/>
        <v>H2310</v>
      </c>
      <c r="F239" s="6" t="str">
        <f t="shared" si="7"/>
        <v>Stuifzandheiden met struikhei</v>
      </c>
      <c r="G239" s="6"/>
      <c r="H239" s="6" t="s">
        <v>442</v>
      </c>
    </row>
    <row r="240" spans="1:8" x14ac:dyDescent="0.3">
      <c r="A240" s="6" t="s">
        <v>63</v>
      </c>
      <c r="B240" s="6">
        <v>29</v>
      </c>
      <c r="C240" s="6" t="s">
        <v>73</v>
      </c>
      <c r="D240" s="6" t="s">
        <v>505</v>
      </c>
      <c r="E240" s="6" t="str">
        <f t="shared" si="6"/>
        <v>H2320</v>
      </c>
      <c r="F240" s="6" t="str">
        <f t="shared" si="7"/>
        <v>Binnenlandse kraaiheibegroeiingen</v>
      </c>
      <c r="G240" s="6"/>
      <c r="H240" s="6" t="s">
        <v>442</v>
      </c>
    </row>
    <row r="241" spans="1:8" x14ac:dyDescent="0.3">
      <c r="A241" s="6" t="s">
        <v>63</v>
      </c>
      <c r="B241" s="6">
        <v>29</v>
      </c>
      <c r="C241" s="6" t="s">
        <v>73</v>
      </c>
      <c r="D241" s="6" t="s">
        <v>511</v>
      </c>
      <c r="E241" s="6" t="str">
        <f t="shared" si="6"/>
        <v>H2330</v>
      </c>
      <c r="F241" s="6" t="str">
        <f t="shared" si="7"/>
        <v>Zandverstuivingen</v>
      </c>
      <c r="G241" s="6"/>
      <c r="H241" s="6" t="s">
        <v>442</v>
      </c>
    </row>
    <row r="242" spans="1:8" hidden="1" x14ac:dyDescent="0.3">
      <c r="A242" s="6" t="s">
        <v>63</v>
      </c>
      <c r="B242" s="6">
        <v>29</v>
      </c>
      <c r="C242" s="6" t="s">
        <v>73</v>
      </c>
      <c r="D242" s="6" t="s">
        <v>501</v>
      </c>
      <c r="E242" s="6" t="str">
        <f t="shared" si="6"/>
        <v>H3130</v>
      </c>
      <c r="F242" s="6" t="str">
        <f t="shared" si="7"/>
        <v>Zwakgebufferde vennen</v>
      </c>
      <c r="G242" s="6"/>
      <c r="H242" s="6" t="s">
        <v>462</v>
      </c>
    </row>
    <row r="243" spans="1:8" x14ac:dyDescent="0.3">
      <c r="A243" s="6" t="s">
        <v>63</v>
      </c>
      <c r="B243" s="6">
        <v>29</v>
      </c>
      <c r="C243" s="6" t="s">
        <v>73</v>
      </c>
      <c r="D243" s="6" t="s">
        <v>506</v>
      </c>
      <c r="E243" s="6" t="str">
        <f t="shared" si="6"/>
        <v>H3160</v>
      </c>
      <c r="F243" s="6" t="str">
        <f t="shared" si="7"/>
        <v>Zure vennen</v>
      </c>
      <c r="G243" s="6"/>
      <c r="H243" s="6" t="s">
        <v>442</v>
      </c>
    </row>
    <row r="244" spans="1:8" x14ac:dyDescent="0.3">
      <c r="A244" s="6" t="s">
        <v>63</v>
      </c>
      <c r="B244" s="6">
        <v>29</v>
      </c>
      <c r="C244" s="6" t="s">
        <v>73</v>
      </c>
      <c r="D244" s="6" t="s">
        <v>502</v>
      </c>
      <c r="E244" s="6" t="str">
        <f t="shared" si="6"/>
        <v>H4010A</v>
      </c>
      <c r="F244" s="6" t="str">
        <f t="shared" si="7"/>
        <v>Vochtige heiden</v>
      </c>
      <c r="G244" s="6" t="s">
        <v>503</v>
      </c>
      <c r="H244" s="6" t="s">
        <v>442</v>
      </c>
    </row>
    <row r="245" spans="1:8" x14ac:dyDescent="0.3">
      <c r="A245" s="6" t="s">
        <v>63</v>
      </c>
      <c r="B245" s="6">
        <v>29</v>
      </c>
      <c r="C245" s="6" t="s">
        <v>73</v>
      </c>
      <c r="D245" s="6" t="s">
        <v>507</v>
      </c>
      <c r="E245" s="6" t="str">
        <f t="shared" si="6"/>
        <v>H4030</v>
      </c>
      <c r="F245" s="6" t="str">
        <f t="shared" si="7"/>
        <v>Droge heiden</v>
      </c>
      <c r="G245" s="6"/>
      <c r="H245" s="6" t="s">
        <v>442</v>
      </c>
    </row>
    <row r="246" spans="1:8" hidden="1" x14ac:dyDescent="0.3">
      <c r="A246" s="6" t="s">
        <v>63</v>
      </c>
      <c r="B246" s="6">
        <v>29</v>
      </c>
      <c r="C246" s="6" t="s">
        <v>73</v>
      </c>
      <c r="D246" s="6" t="s">
        <v>523</v>
      </c>
      <c r="E246" s="6" t="str">
        <f t="shared" si="6"/>
        <v>H5130</v>
      </c>
      <c r="F246" s="6" t="str">
        <f t="shared" si="7"/>
        <v>Jeneverbesstruwelen</v>
      </c>
      <c r="G246" s="6"/>
      <c r="H246" s="6" t="s">
        <v>462</v>
      </c>
    </row>
    <row r="247" spans="1:8" x14ac:dyDescent="0.3">
      <c r="A247" s="6" t="s">
        <v>63</v>
      </c>
      <c r="B247" s="6">
        <v>29</v>
      </c>
      <c r="C247" s="6" t="s">
        <v>73</v>
      </c>
      <c r="D247" s="6" t="s">
        <v>481</v>
      </c>
      <c r="E247" s="6" t="str">
        <f t="shared" si="6"/>
        <v>H6230</v>
      </c>
      <c r="F247" s="6" t="str">
        <f t="shared" si="7"/>
        <v>Heischrale graslanden</v>
      </c>
      <c r="G247" s="6"/>
      <c r="H247" s="6" t="s">
        <v>442</v>
      </c>
    </row>
    <row r="248" spans="1:8" x14ac:dyDescent="0.3">
      <c r="A248" s="6" t="s">
        <v>63</v>
      </c>
      <c r="B248" s="6">
        <v>29</v>
      </c>
      <c r="C248" s="6" t="s">
        <v>73</v>
      </c>
      <c r="D248" s="6" t="s">
        <v>512</v>
      </c>
      <c r="E248" s="6" t="str">
        <f t="shared" si="6"/>
        <v>H7110B</v>
      </c>
      <c r="F248" s="6" t="str">
        <f t="shared" si="7"/>
        <v>Actieve hoogvenen</v>
      </c>
      <c r="G248" s="6" t="s">
        <v>513</v>
      </c>
      <c r="H248" s="6" t="s">
        <v>442</v>
      </c>
    </row>
    <row r="249" spans="1:8" x14ac:dyDescent="0.3">
      <c r="A249" s="6" t="s">
        <v>63</v>
      </c>
      <c r="B249" s="6">
        <v>29</v>
      </c>
      <c r="C249" s="6" t="s">
        <v>73</v>
      </c>
      <c r="D249" s="6" t="s">
        <v>508</v>
      </c>
      <c r="E249" s="6" t="str">
        <f t="shared" si="6"/>
        <v>H7150</v>
      </c>
      <c r="F249" s="6" t="str">
        <f t="shared" si="7"/>
        <v>Pioniervegetaties met snavelbiezen</v>
      </c>
      <c r="G249" s="6"/>
      <c r="H249" s="6" t="s">
        <v>442</v>
      </c>
    </row>
    <row r="250" spans="1:8" hidden="1" x14ac:dyDescent="0.3">
      <c r="A250" s="6" t="s">
        <v>63</v>
      </c>
      <c r="B250" s="6">
        <v>29</v>
      </c>
      <c r="C250" s="6" t="s">
        <v>73</v>
      </c>
      <c r="D250" s="6" t="s">
        <v>514</v>
      </c>
      <c r="E250" s="6" t="str">
        <f t="shared" si="6"/>
        <v>H9120</v>
      </c>
      <c r="F250" s="6" t="str">
        <f t="shared" si="7"/>
        <v>Beuken-eikenbossen met hulst</v>
      </c>
      <c r="G250" s="6"/>
      <c r="H250" s="6" t="s">
        <v>462</v>
      </c>
    </row>
    <row r="251" spans="1:8" x14ac:dyDescent="0.3">
      <c r="A251" s="6" t="s">
        <v>63</v>
      </c>
      <c r="B251" s="6">
        <v>29</v>
      </c>
      <c r="C251" s="6" t="s">
        <v>73</v>
      </c>
      <c r="D251" s="6" t="s">
        <v>504</v>
      </c>
      <c r="E251" s="6" t="str">
        <f t="shared" si="6"/>
        <v>H9190</v>
      </c>
      <c r="F251" s="6" t="str">
        <f t="shared" si="7"/>
        <v>Oude eikenbossen</v>
      </c>
      <c r="G251" s="6"/>
      <c r="H251" s="6" t="s">
        <v>442</v>
      </c>
    </row>
    <row r="252" spans="1:8" x14ac:dyDescent="0.3">
      <c r="A252" s="6" t="s">
        <v>63</v>
      </c>
      <c r="B252" s="6">
        <v>29</v>
      </c>
      <c r="C252" s="6" t="s">
        <v>73</v>
      </c>
      <c r="D252" s="6" t="s">
        <v>496</v>
      </c>
      <c r="E252" s="6" t="str">
        <f t="shared" si="6"/>
        <v>H91D0</v>
      </c>
      <c r="F252" s="6" t="str">
        <f t="shared" si="7"/>
        <v>Hoogveenbossen</v>
      </c>
      <c r="G252" s="6"/>
      <c r="H252" s="6" t="s">
        <v>442</v>
      </c>
    </row>
    <row r="253" spans="1:8" x14ac:dyDescent="0.3">
      <c r="A253" s="6" t="s">
        <v>63</v>
      </c>
      <c r="B253" s="6">
        <v>30</v>
      </c>
      <c r="C253" s="6" t="s">
        <v>74</v>
      </c>
      <c r="D253" s="6" t="s">
        <v>510</v>
      </c>
      <c r="E253" s="6" t="str">
        <f t="shared" si="6"/>
        <v>H2310</v>
      </c>
      <c r="F253" s="6" t="str">
        <f t="shared" si="7"/>
        <v>Stuifzandheiden met struikhei</v>
      </c>
      <c r="G253" s="6"/>
      <c r="H253" s="6" t="s">
        <v>442</v>
      </c>
    </row>
    <row r="254" spans="1:8" x14ac:dyDescent="0.3">
      <c r="A254" s="6" t="s">
        <v>63</v>
      </c>
      <c r="B254" s="6">
        <v>30</v>
      </c>
      <c r="C254" s="6" t="s">
        <v>74</v>
      </c>
      <c r="D254" s="6" t="s">
        <v>505</v>
      </c>
      <c r="E254" s="6" t="str">
        <f t="shared" si="6"/>
        <v>H2320</v>
      </c>
      <c r="F254" s="6" t="str">
        <f t="shared" si="7"/>
        <v>Binnenlandse kraaiheibegroeiingen</v>
      </c>
      <c r="G254" s="6"/>
      <c r="H254" s="6" t="s">
        <v>442</v>
      </c>
    </row>
    <row r="255" spans="1:8" x14ac:dyDescent="0.3">
      <c r="A255" s="6" t="s">
        <v>63</v>
      </c>
      <c r="B255" s="6">
        <v>30</v>
      </c>
      <c r="C255" s="6" t="s">
        <v>74</v>
      </c>
      <c r="D255" s="6" t="s">
        <v>511</v>
      </c>
      <c r="E255" s="6" t="str">
        <f t="shared" si="6"/>
        <v>H2330</v>
      </c>
      <c r="F255" s="6" t="str">
        <f t="shared" si="7"/>
        <v>Zandverstuivingen</v>
      </c>
      <c r="G255" s="6"/>
      <c r="H255" s="6" t="s">
        <v>442</v>
      </c>
    </row>
    <row r="256" spans="1:8" x14ac:dyDescent="0.3">
      <c r="A256" s="6" t="s">
        <v>63</v>
      </c>
      <c r="B256" s="6">
        <v>30</v>
      </c>
      <c r="C256" s="6" t="s">
        <v>74</v>
      </c>
      <c r="D256" s="6" t="s">
        <v>501</v>
      </c>
      <c r="E256" s="6" t="str">
        <f t="shared" si="6"/>
        <v>H3130</v>
      </c>
      <c r="F256" s="6" t="str">
        <f t="shared" si="7"/>
        <v>Zwakgebufferde vennen</v>
      </c>
      <c r="G256" s="6"/>
      <c r="H256" s="6" t="s">
        <v>442</v>
      </c>
    </row>
    <row r="257" spans="1:8" x14ac:dyDescent="0.3">
      <c r="A257" s="6" t="s">
        <v>63</v>
      </c>
      <c r="B257" s="6">
        <v>30</v>
      </c>
      <c r="C257" s="6" t="s">
        <v>74</v>
      </c>
      <c r="D257" s="6" t="s">
        <v>506</v>
      </c>
      <c r="E257" s="6" t="str">
        <f t="shared" si="6"/>
        <v>H3160</v>
      </c>
      <c r="F257" s="6" t="str">
        <f t="shared" si="7"/>
        <v>Zure vennen</v>
      </c>
      <c r="G257" s="6"/>
      <c r="H257" s="6" t="s">
        <v>442</v>
      </c>
    </row>
    <row r="258" spans="1:8" x14ac:dyDescent="0.3">
      <c r="A258" s="6" t="s">
        <v>63</v>
      </c>
      <c r="B258" s="6">
        <v>30</v>
      </c>
      <c r="C258" s="6" t="s">
        <v>74</v>
      </c>
      <c r="D258" s="6" t="s">
        <v>502</v>
      </c>
      <c r="E258" s="6" t="str">
        <f t="shared" si="6"/>
        <v>H4010A</v>
      </c>
      <c r="F258" s="6" t="str">
        <f t="shared" si="7"/>
        <v>Vochtige heiden</v>
      </c>
      <c r="G258" s="6" t="s">
        <v>503</v>
      </c>
      <c r="H258" s="6" t="s">
        <v>442</v>
      </c>
    </row>
    <row r="259" spans="1:8" x14ac:dyDescent="0.3">
      <c r="A259" s="6" t="s">
        <v>63</v>
      </c>
      <c r="B259" s="6">
        <v>30</v>
      </c>
      <c r="C259" s="6" t="s">
        <v>74</v>
      </c>
      <c r="D259" s="6" t="s">
        <v>507</v>
      </c>
      <c r="E259" s="6" t="str">
        <f t="shared" si="6"/>
        <v>H4030</v>
      </c>
      <c r="F259" s="6" t="str">
        <f t="shared" si="7"/>
        <v>Droge heiden</v>
      </c>
      <c r="G259" s="6"/>
      <c r="H259" s="6" t="s">
        <v>442</v>
      </c>
    </row>
    <row r="260" spans="1:8" x14ac:dyDescent="0.3">
      <c r="A260" s="6" t="s">
        <v>63</v>
      </c>
      <c r="B260" s="6">
        <v>30</v>
      </c>
      <c r="C260" s="6" t="s">
        <v>74</v>
      </c>
      <c r="D260" s="6" t="s">
        <v>523</v>
      </c>
      <c r="E260" s="6" t="str">
        <f t="shared" ref="E260:E323" si="8">IF(ISTEXT(G260),LEFT(D260,6),LEFT(D260,5))</f>
        <v>H5130</v>
      </c>
      <c r="F260" s="6" t="str">
        <f t="shared" ref="F260:F323" si="9">IF(ISTEXT(G260),RIGHT(D260,LEN(D260)-9),RIGHT(D260,LEN(D260)-8))</f>
        <v>Jeneverbesstruwelen</v>
      </c>
      <c r="G260" s="6"/>
      <c r="H260" s="6" t="s">
        <v>442</v>
      </c>
    </row>
    <row r="261" spans="1:8" x14ac:dyDescent="0.3">
      <c r="A261" s="6" t="s">
        <v>63</v>
      </c>
      <c r="B261" s="6">
        <v>30</v>
      </c>
      <c r="C261" s="6" t="s">
        <v>74</v>
      </c>
      <c r="D261" s="6" t="s">
        <v>481</v>
      </c>
      <c r="E261" s="6" t="str">
        <f t="shared" si="8"/>
        <v>H6230</v>
      </c>
      <c r="F261" s="6" t="str">
        <f t="shared" si="9"/>
        <v>Heischrale graslanden</v>
      </c>
      <c r="G261" s="6"/>
      <c r="H261" s="6" t="s">
        <v>442</v>
      </c>
    </row>
    <row r="262" spans="1:8" x14ac:dyDescent="0.3">
      <c r="A262" s="6" t="s">
        <v>63</v>
      </c>
      <c r="B262" s="6">
        <v>30</v>
      </c>
      <c r="C262" s="6" t="s">
        <v>74</v>
      </c>
      <c r="D262" s="6" t="s">
        <v>512</v>
      </c>
      <c r="E262" s="6" t="str">
        <f t="shared" si="8"/>
        <v>H7110B</v>
      </c>
      <c r="F262" s="6" t="str">
        <f t="shared" si="9"/>
        <v>Actieve hoogvenen</v>
      </c>
      <c r="G262" s="6" t="s">
        <v>513</v>
      </c>
      <c r="H262" s="6" t="s">
        <v>442</v>
      </c>
    </row>
    <row r="263" spans="1:8" x14ac:dyDescent="0.3">
      <c r="A263" s="6" t="s">
        <v>63</v>
      </c>
      <c r="B263" s="6">
        <v>30</v>
      </c>
      <c r="C263" s="6" t="s">
        <v>74</v>
      </c>
      <c r="D263" s="6" t="s">
        <v>520</v>
      </c>
      <c r="E263" s="6" t="str">
        <f t="shared" si="8"/>
        <v>H7120</v>
      </c>
      <c r="F263" s="6" t="str">
        <f t="shared" si="9"/>
        <v>Herstellende hoogvenen</v>
      </c>
      <c r="G263" s="6"/>
      <c r="H263" s="6" t="s">
        <v>442</v>
      </c>
    </row>
    <row r="264" spans="1:8" x14ac:dyDescent="0.3">
      <c r="A264" s="6" t="s">
        <v>63</v>
      </c>
      <c r="B264" s="6">
        <v>30</v>
      </c>
      <c r="C264" s="6" t="s">
        <v>74</v>
      </c>
      <c r="D264" s="6" t="s">
        <v>508</v>
      </c>
      <c r="E264" s="6" t="str">
        <f t="shared" si="8"/>
        <v>H7150</v>
      </c>
      <c r="F264" s="6" t="str">
        <f t="shared" si="9"/>
        <v>Pioniervegetaties met snavelbiezen</v>
      </c>
      <c r="G264" s="6"/>
      <c r="H264" s="6" t="s">
        <v>442</v>
      </c>
    </row>
    <row r="265" spans="1:8" x14ac:dyDescent="0.3">
      <c r="A265" s="6" t="s">
        <v>63</v>
      </c>
      <c r="B265" s="6">
        <v>30</v>
      </c>
      <c r="C265" s="6" t="s">
        <v>74</v>
      </c>
      <c r="D265" s="6" t="s">
        <v>514</v>
      </c>
      <c r="E265" s="6" t="str">
        <f t="shared" si="8"/>
        <v>H9120</v>
      </c>
      <c r="F265" s="6" t="str">
        <f t="shared" si="9"/>
        <v>Beuken-eikenbossen met hulst</v>
      </c>
      <c r="G265" s="6"/>
      <c r="H265" s="6" t="s">
        <v>442</v>
      </c>
    </row>
    <row r="266" spans="1:8" x14ac:dyDescent="0.3">
      <c r="A266" s="6" t="s">
        <v>63</v>
      </c>
      <c r="B266" s="6">
        <v>30</v>
      </c>
      <c r="C266" s="6" t="s">
        <v>74</v>
      </c>
      <c r="D266" s="6" t="s">
        <v>504</v>
      </c>
      <c r="E266" s="6" t="str">
        <f t="shared" si="8"/>
        <v>H9190</v>
      </c>
      <c r="F266" s="6" t="str">
        <f t="shared" si="9"/>
        <v>Oude eikenbossen</v>
      </c>
      <c r="G266" s="6"/>
      <c r="H266" s="6" t="s">
        <v>442</v>
      </c>
    </row>
    <row r="267" spans="1:8" x14ac:dyDescent="0.3">
      <c r="A267" s="6" t="s">
        <v>63</v>
      </c>
      <c r="B267" s="6">
        <v>31</v>
      </c>
      <c r="C267" s="6" t="s">
        <v>75</v>
      </c>
      <c r="D267" s="6" t="s">
        <v>514</v>
      </c>
      <c r="E267" s="6" t="str">
        <f t="shared" si="8"/>
        <v>H9120</v>
      </c>
      <c r="F267" s="6" t="str">
        <f t="shared" si="9"/>
        <v>Beuken-eikenbossen met hulst</v>
      </c>
      <c r="G267" s="6"/>
      <c r="H267" s="6" t="s">
        <v>442</v>
      </c>
    </row>
    <row r="268" spans="1:8" x14ac:dyDescent="0.3">
      <c r="A268" s="6" t="s">
        <v>63</v>
      </c>
      <c r="B268" s="6">
        <v>32</v>
      </c>
      <c r="C268" s="6" t="s">
        <v>76</v>
      </c>
      <c r="D268" s="6" t="s">
        <v>510</v>
      </c>
      <c r="E268" s="6" t="str">
        <f t="shared" si="8"/>
        <v>H2310</v>
      </c>
      <c r="F268" s="6" t="str">
        <f t="shared" si="9"/>
        <v>Stuifzandheiden met struikhei</v>
      </c>
      <c r="G268" s="6"/>
      <c r="H268" s="6" t="s">
        <v>442</v>
      </c>
    </row>
    <row r="269" spans="1:8" x14ac:dyDescent="0.3">
      <c r="A269" s="6" t="s">
        <v>63</v>
      </c>
      <c r="B269" s="6">
        <v>32</v>
      </c>
      <c r="C269" s="6" t="s">
        <v>76</v>
      </c>
      <c r="D269" s="6" t="s">
        <v>505</v>
      </c>
      <c r="E269" s="6" t="str">
        <f t="shared" si="8"/>
        <v>H2320</v>
      </c>
      <c r="F269" s="6" t="str">
        <f t="shared" si="9"/>
        <v>Binnenlandse kraaiheibegroeiingen</v>
      </c>
      <c r="G269" s="6"/>
      <c r="H269" s="6" t="s">
        <v>442</v>
      </c>
    </row>
    <row r="270" spans="1:8" x14ac:dyDescent="0.3">
      <c r="A270" s="6" t="s">
        <v>63</v>
      </c>
      <c r="B270" s="6">
        <v>32</v>
      </c>
      <c r="C270" s="6" t="s">
        <v>76</v>
      </c>
      <c r="D270" s="6" t="s">
        <v>511</v>
      </c>
      <c r="E270" s="6" t="str">
        <f t="shared" si="8"/>
        <v>H2330</v>
      </c>
      <c r="F270" s="6" t="str">
        <f t="shared" si="9"/>
        <v>Zandverstuivingen</v>
      </c>
      <c r="G270" s="6"/>
      <c r="H270" s="6" t="s">
        <v>442</v>
      </c>
    </row>
    <row r="271" spans="1:8" hidden="1" x14ac:dyDescent="0.3">
      <c r="A271" s="6" t="s">
        <v>63</v>
      </c>
      <c r="B271" s="6">
        <v>32</v>
      </c>
      <c r="C271" s="6" t="s">
        <v>76</v>
      </c>
      <c r="D271" s="6" t="s">
        <v>501</v>
      </c>
      <c r="E271" s="6" t="str">
        <f t="shared" si="8"/>
        <v>H3130</v>
      </c>
      <c r="F271" s="6" t="str">
        <f t="shared" si="9"/>
        <v>Zwakgebufferde vennen</v>
      </c>
      <c r="G271" s="6"/>
      <c r="H271" s="6" t="s">
        <v>462</v>
      </c>
    </row>
    <row r="272" spans="1:8" x14ac:dyDescent="0.3">
      <c r="A272" s="6" t="s">
        <v>63</v>
      </c>
      <c r="B272" s="6">
        <v>32</v>
      </c>
      <c r="C272" s="6" t="s">
        <v>76</v>
      </c>
      <c r="D272" s="6" t="s">
        <v>506</v>
      </c>
      <c r="E272" s="6" t="str">
        <f t="shared" si="8"/>
        <v>H3160</v>
      </c>
      <c r="F272" s="6" t="str">
        <f t="shared" si="9"/>
        <v>Zure vennen</v>
      </c>
      <c r="G272" s="6"/>
      <c r="H272" s="6" t="s">
        <v>442</v>
      </c>
    </row>
    <row r="273" spans="1:8" x14ac:dyDescent="0.3">
      <c r="A273" s="6" t="s">
        <v>63</v>
      </c>
      <c r="B273" s="6">
        <v>32</v>
      </c>
      <c r="C273" s="6" t="s">
        <v>76</v>
      </c>
      <c r="D273" s="6" t="s">
        <v>502</v>
      </c>
      <c r="E273" s="6" t="str">
        <f t="shared" si="8"/>
        <v>H4010A</v>
      </c>
      <c r="F273" s="6" t="str">
        <f t="shared" si="9"/>
        <v>Vochtige heiden</v>
      </c>
      <c r="G273" s="6" t="s">
        <v>503</v>
      </c>
      <c r="H273" s="6" t="s">
        <v>442</v>
      </c>
    </row>
    <row r="274" spans="1:8" x14ac:dyDescent="0.3">
      <c r="A274" s="6" t="s">
        <v>63</v>
      </c>
      <c r="B274" s="6">
        <v>32</v>
      </c>
      <c r="C274" s="6" t="s">
        <v>76</v>
      </c>
      <c r="D274" s="6" t="s">
        <v>507</v>
      </c>
      <c r="E274" s="6" t="str">
        <f t="shared" si="8"/>
        <v>H4030</v>
      </c>
      <c r="F274" s="6" t="str">
        <f t="shared" si="9"/>
        <v>Droge heiden</v>
      </c>
      <c r="G274" s="6"/>
      <c r="H274" s="6" t="s">
        <v>442</v>
      </c>
    </row>
    <row r="275" spans="1:8" x14ac:dyDescent="0.3">
      <c r="A275" s="6" t="s">
        <v>63</v>
      </c>
      <c r="B275" s="6">
        <v>32</v>
      </c>
      <c r="C275" s="6" t="s">
        <v>76</v>
      </c>
      <c r="D275" s="6" t="s">
        <v>523</v>
      </c>
      <c r="E275" s="6" t="str">
        <f t="shared" si="8"/>
        <v>H5130</v>
      </c>
      <c r="F275" s="6" t="str">
        <f t="shared" si="9"/>
        <v>Jeneverbesstruwelen</v>
      </c>
      <c r="G275" s="6"/>
      <c r="H275" s="6" t="s">
        <v>442</v>
      </c>
    </row>
    <row r="276" spans="1:8" x14ac:dyDescent="0.3">
      <c r="A276" s="6" t="s">
        <v>63</v>
      </c>
      <c r="B276" s="6">
        <v>32</v>
      </c>
      <c r="C276" s="6" t="s">
        <v>76</v>
      </c>
      <c r="D276" s="6" t="s">
        <v>481</v>
      </c>
      <c r="E276" s="6" t="str">
        <f t="shared" si="8"/>
        <v>H6230</v>
      </c>
      <c r="F276" s="6" t="str">
        <f t="shared" si="9"/>
        <v>Heischrale graslanden</v>
      </c>
      <c r="G276" s="6"/>
      <c r="H276" s="6" t="s">
        <v>442</v>
      </c>
    </row>
    <row r="277" spans="1:8" x14ac:dyDescent="0.3">
      <c r="A277" s="6" t="s">
        <v>63</v>
      </c>
      <c r="B277" s="6">
        <v>32</v>
      </c>
      <c r="C277" s="6" t="s">
        <v>76</v>
      </c>
      <c r="D277" s="6" t="s">
        <v>508</v>
      </c>
      <c r="E277" s="6" t="str">
        <f t="shared" si="8"/>
        <v>H7150</v>
      </c>
      <c r="F277" s="6" t="str">
        <f t="shared" si="9"/>
        <v>Pioniervegetaties met snavelbiezen</v>
      </c>
      <c r="G277" s="6"/>
      <c r="H277" s="6" t="s">
        <v>442</v>
      </c>
    </row>
    <row r="278" spans="1:8" x14ac:dyDescent="0.3">
      <c r="A278" s="6" t="s">
        <v>63</v>
      </c>
      <c r="B278" s="6">
        <v>32</v>
      </c>
      <c r="C278" s="6" t="s">
        <v>76</v>
      </c>
      <c r="D278" s="6" t="s">
        <v>504</v>
      </c>
      <c r="E278" s="6" t="str">
        <f t="shared" si="8"/>
        <v>H9190</v>
      </c>
      <c r="F278" s="6" t="str">
        <f t="shared" si="9"/>
        <v>Oude eikenbossen</v>
      </c>
      <c r="G278" s="6"/>
      <c r="H278" s="6" t="s">
        <v>442</v>
      </c>
    </row>
    <row r="279" spans="1:8" hidden="1" x14ac:dyDescent="0.3">
      <c r="A279" s="6" t="s">
        <v>63</v>
      </c>
      <c r="B279" s="6">
        <v>32</v>
      </c>
      <c r="C279" s="6" t="s">
        <v>76</v>
      </c>
      <c r="D279" s="6" t="s">
        <v>496</v>
      </c>
      <c r="E279" s="6" t="str">
        <f t="shared" si="8"/>
        <v>H91D0</v>
      </c>
      <c r="F279" s="6" t="str">
        <f t="shared" si="9"/>
        <v>Hoogveenbossen</v>
      </c>
      <c r="G279" s="6"/>
      <c r="H279" s="6" t="s">
        <v>462</v>
      </c>
    </row>
    <row r="280" spans="1:8" x14ac:dyDescent="0.3">
      <c r="A280" s="6" t="s">
        <v>63</v>
      </c>
      <c r="B280" s="6">
        <v>33</v>
      </c>
      <c r="C280" s="6" t="s">
        <v>77</v>
      </c>
      <c r="D280" s="6" t="s">
        <v>481</v>
      </c>
      <c r="E280" s="6" t="str">
        <f t="shared" si="8"/>
        <v>H6230</v>
      </c>
      <c r="F280" s="6" t="str">
        <f t="shared" si="9"/>
        <v>Heischrale graslanden</v>
      </c>
      <c r="G280" s="6"/>
      <c r="H280" s="6" t="s">
        <v>442</v>
      </c>
    </row>
    <row r="281" spans="1:8" x14ac:dyDescent="0.3">
      <c r="A281" s="6" t="s">
        <v>63</v>
      </c>
      <c r="B281" s="6">
        <v>33</v>
      </c>
      <c r="C281" s="6" t="s">
        <v>77</v>
      </c>
      <c r="D281" s="6" t="s">
        <v>518</v>
      </c>
      <c r="E281" s="6" t="str">
        <f t="shared" si="8"/>
        <v>H7110A</v>
      </c>
      <c r="F281" s="6" t="str">
        <f t="shared" si="9"/>
        <v>Actieve hoogvenen</v>
      </c>
      <c r="G281" s="6" t="s">
        <v>519</v>
      </c>
      <c r="H281" s="6" t="s">
        <v>442</v>
      </c>
    </row>
    <row r="282" spans="1:8" x14ac:dyDescent="0.3">
      <c r="A282" s="6" t="s">
        <v>63</v>
      </c>
      <c r="B282" s="6">
        <v>33</v>
      </c>
      <c r="C282" s="6" t="s">
        <v>77</v>
      </c>
      <c r="D282" s="6" t="s">
        <v>520</v>
      </c>
      <c r="E282" s="6" t="str">
        <f t="shared" si="8"/>
        <v>H7120</v>
      </c>
      <c r="F282" s="6" t="str">
        <f t="shared" si="9"/>
        <v>Herstellende hoogvenen</v>
      </c>
      <c r="G282" s="6"/>
      <c r="H282" s="6" t="s">
        <v>442</v>
      </c>
    </row>
    <row r="283" spans="1:8" x14ac:dyDescent="0.3">
      <c r="A283" s="6" t="s">
        <v>78</v>
      </c>
      <c r="B283" s="6">
        <v>34</v>
      </c>
      <c r="C283" s="6" t="s">
        <v>79</v>
      </c>
      <c r="D283" s="6" t="s">
        <v>528</v>
      </c>
      <c r="E283" s="6" t="str">
        <f t="shared" si="8"/>
        <v>H3140</v>
      </c>
      <c r="F283" s="6" t="str">
        <f t="shared" si="9"/>
        <v>Kranswierwateren</v>
      </c>
      <c r="G283" s="6"/>
      <c r="H283" s="6" t="s">
        <v>442</v>
      </c>
    </row>
    <row r="284" spans="1:8" x14ac:dyDescent="0.3">
      <c r="A284" s="6" t="s">
        <v>78</v>
      </c>
      <c r="B284" s="6">
        <v>34</v>
      </c>
      <c r="C284" s="6" t="s">
        <v>79</v>
      </c>
      <c r="D284" s="6" t="s">
        <v>493</v>
      </c>
      <c r="E284" s="6" t="str">
        <f t="shared" si="8"/>
        <v>H3150</v>
      </c>
      <c r="F284" s="6" t="str">
        <f t="shared" si="9"/>
        <v>Meren met krabbenscheer en fonteinkruiden</v>
      </c>
      <c r="G284" s="6"/>
      <c r="H284" s="6" t="s">
        <v>442</v>
      </c>
    </row>
    <row r="285" spans="1:8" x14ac:dyDescent="0.3">
      <c r="A285" s="6" t="s">
        <v>78</v>
      </c>
      <c r="B285" s="6">
        <v>34</v>
      </c>
      <c r="C285" s="6" t="s">
        <v>79</v>
      </c>
      <c r="D285" s="6" t="s">
        <v>497</v>
      </c>
      <c r="E285" s="6" t="str">
        <f t="shared" si="8"/>
        <v>H4010B</v>
      </c>
      <c r="F285" s="6" t="str">
        <f t="shared" si="9"/>
        <v>Vochtige heiden</v>
      </c>
      <c r="G285" s="6" t="s">
        <v>498</v>
      </c>
      <c r="H285" s="6" t="s">
        <v>442</v>
      </c>
    </row>
    <row r="286" spans="1:8" x14ac:dyDescent="0.3">
      <c r="A286" s="6" t="s">
        <v>78</v>
      </c>
      <c r="B286" s="6">
        <v>34</v>
      </c>
      <c r="C286" s="6" t="s">
        <v>79</v>
      </c>
      <c r="D286" s="6" t="s">
        <v>489</v>
      </c>
      <c r="E286" s="6" t="str">
        <f t="shared" si="8"/>
        <v>H6410</v>
      </c>
      <c r="F286" s="6" t="str">
        <f t="shared" si="9"/>
        <v>Blauwgraslanden</v>
      </c>
      <c r="G286" s="6"/>
      <c r="H286" s="6" t="s">
        <v>442</v>
      </c>
    </row>
    <row r="287" spans="1:8" x14ac:dyDescent="0.3">
      <c r="A287" s="6" t="s">
        <v>78</v>
      </c>
      <c r="B287" s="6">
        <v>34</v>
      </c>
      <c r="C287" s="6" t="s">
        <v>79</v>
      </c>
      <c r="D287" s="6" t="s">
        <v>482</v>
      </c>
      <c r="E287" s="6" t="str">
        <f t="shared" si="8"/>
        <v>H6430A</v>
      </c>
      <c r="F287" s="6" t="str">
        <f t="shared" si="9"/>
        <v>Ruigten en zomen</v>
      </c>
      <c r="G287" s="6" t="s">
        <v>483</v>
      </c>
      <c r="H287" s="6" t="s">
        <v>442</v>
      </c>
    </row>
    <row r="288" spans="1:8" hidden="1" x14ac:dyDescent="0.3">
      <c r="A288" s="6" t="s">
        <v>78</v>
      </c>
      <c r="B288" s="6">
        <v>34</v>
      </c>
      <c r="C288" s="6" t="s">
        <v>79</v>
      </c>
      <c r="D288" s="6" t="s">
        <v>484</v>
      </c>
      <c r="E288" s="6" t="str">
        <f t="shared" si="8"/>
        <v>H6430B</v>
      </c>
      <c r="F288" s="6" t="str">
        <f t="shared" si="9"/>
        <v>Ruigten en zomen</v>
      </c>
      <c r="G288" s="6" t="s">
        <v>485</v>
      </c>
      <c r="H288" s="6" t="s">
        <v>462</v>
      </c>
    </row>
    <row r="289" spans="1:8" x14ac:dyDescent="0.3">
      <c r="A289" s="6" t="s">
        <v>78</v>
      </c>
      <c r="B289" s="6">
        <v>34</v>
      </c>
      <c r="C289" s="6" t="s">
        <v>79</v>
      </c>
      <c r="D289" s="6" t="s">
        <v>499</v>
      </c>
      <c r="E289" s="6" t="str">
        <f t="shared" si="8"/>
        <v>H7140A</v>
      </c>
      <c r="F289" s="6" t="str">
        <f t="shared" si="9"/>
        <v>Overgangs- en trilvenen</v>
      </c>
      <c r="G289" s="6" t="s">
        <v>500</v>
      </c>
      <c r="H289" s="6" t="s">
        <v>442</v>
      </c>
    </row>
    <row r="290" spans="1:8" x14ac:dyDescent="0.3">
      <c r="A290" s="6" t="s">
        <v>78</v>
      </c>
      <c r="B290" s="6">
        <v>34</v>
      </c>
      <c r="C290" s="6" t="s">
        <v>79</v>
      </c>
      <c r="D290" s="6" t="s">
        <v>494</v>
      </c>
      <c r="E290" s="6" t="str">
        <f t="shared" si="8"/>
        <v>H7140B</v>
      </c>
      <c r="F290" s="6" t="str">
        <f t="shared" si="9"/>
        <v>Overgangs- en trilvenen</v>
      </c>
      <c r="G290" s="6" t="s">
        <v>495</v>
      </c>
      <c r="H290" s="6" t="s">
        <v>442</v>
      </c>
    </row>
    <row r="291" spans="1:8" x14ac:dyDescent="0.3">
      <c r="A291" s="6" t="s">
        <v>78</v>
      </c>
      <c r="B291" s="6">
        <v>34</v>
      </c>
      <c r="C291" s="6" t="s">
        <v>79</v>
      </c>
      <c r="D291" s="6" t="s">
        <v>488</v>
      </c>
      <c r="E291" s="6" t="str">
        <f t="shared" si="8"/>
        <v>H7210</v>
      </c>
      <c r="F291" s="6" t="str">
        <f t="shared" si="9"/>
        <v>Galigaanmoerassen</v>
      </c>
      <c r="G291" s="6"/>
      <c r="H291" s="6" t="s">
        <v>442</v>
      </c>
    </row>
    <row r="292" spans="1:8" x14ac:dyDescent="0.3">
      <c r="A292" s="6" t="s">
        <v>78</v>
      </c>
      <c r="B292" s="6">
        <v>34</v>
      </c>
      <c r="C292" s="6" t="s">
        <v>79</v>
      </c>
      <c r="D292" s="6" t="s">
        <v>496</v>
      </c>
      <c r="E292" s="6" t="str">
        <f t="shared" si="8"/>
        <v>H91D0</v>
      </c>
      <c r="F292" s="6" t="str">
        <f t="shared" si="9"/>
        <v>Hoogveenbossen</v>
      </c>
      <c r="G292" s="6"/>
      <c r="H292" s="6" t="s">
        <v>442</v>
      </c>
    </row>
    <row r="293" spans="1:8" x14ac:dyDescent="0.3">
      <c r="A293" s="6" t="s">
        <v>78</v>
      </c>
      <c r="B293" s="6">
        <v>35</v>
      </c>
      <c r="C293" s="6" t="s">
        <v>80</v>
      </c>
      <c r="D293" s="6" t="s">
        <v>528</v>
      </c>
      <c r="E293" s="6" t="str">
        <f t="shared" si="8"/>
        <v>H3140</v>
      </c>
      <c r="F293" s="6" t="str">
        <f t="shared" si="9"/>
        <v>Kranswierwateren</v>
      </c>
      <c r="G293" s="6"/>
      <c r="H293" s="6" t="s">
        <v>442</v>
      </c>
    </row>
    <row r="294" spans="1:8" x14ac:dyDescent="0.3">
      <c r="A294" s="6" t="s">
        <v>78</v>
      </c>
      <c r="B294" s="6">
        <v>35</v>
      </c>
      <c r="C294" s="6" t="s">
        <v>80</v>
      </c>
      <c r="D294" s="6" t="s">
        <v>493</v>
      </c>
      <c r="E294" s="6" t="str">
        <f t="shared" si="8"/>
        <v>H3150</v>
      </c>
      <c r="F294" s="6" t="str">
        <f t="shared" si="9"/>
        <v>Meren met krabbenscheer en fonteinkruiden</v>
      </c>
      <c r="G294" s="6"/>
      <c r="H294" s="6" t="s">
        <v>442</v>
      </c>
    </row>
    <row r="295" spans="1:8" x14ac:dyDescent="0.3">
      <c r="A295" s="6" t="s">
        <v>78</v>
      </c>
      <c r="B295" s="6">
        <v>35</v>
      </c>
      <c r="C295" s="6" t="s">
        <v>80</v>
      </c>
      <c r="D295" s="6" t="s">
        <v>497</v>
      </c>
      <c r="E295" s="6" t="str">
        <f t="shared" si="8"/>
        <v>H4010B</v>
      </c>
      <c r="F295" s="6" t="str">
        <f t="shared" si="9"/>
        <v>Vochtige heiden</v>
      </c>
      <c r="G295" s="6" t="s">
        <v>498</v>
      </c>
      <c r="H295" s="6" t="s">
        <v>442</v>
      </c>
    </row>
    <row r="296" spans="1:8" x14ac:dyDescent="0.3">
      <c r="A296" s="6" t="s">
        <v>78</v>
      </c>
      <c r="B296" s="6">
        <v>35</v>
      </c>
      <c r="C296" s="6" t="s">
        <v>80</v>
      </c>
      <c r="D296" s="6" t="s">
        <v>489</v>
      </c>
      <c r="E296" s="6" t="str">
        <f t="shared" si="8"/>
        <v>H6410</v>
      </c>
      <c r="F296" s="6" t="str">
        <f t="shared" si="9"/>
        <v>Blauwgraslanden</v>
      </c>
      <c r="G296" s="6"/>
      <c r="H296" s="6" t="s">
        <v>442</v>
      </c>
    </row>
    <row r="297" spans="1:8" x14ac:dyDescent="0.3">
      <c r="A297" s="6" t="s">
        <v>78</v>
      </c>
      <c r="B297" s="6">
        <v>35</v>
      </c>
      <c r="C297" s="6" t="s">
        <v>80</v>
      </c>
      <c r="D297" s="6" t="s">
        <v>482</v>
      </c>
      <c r="E297" s="6" t="str">
        <f t="shared" si="8"/>
        <v>H6430A</v>
      </c>
      <c r="F297" s="6" t="str">
        <f t="shared" si="9"/>
        <v>Ruigten en zomen</v>
      </c>
      <c r="G297" s="6" t="s">
        <v>483</v>
      </c>
      <c r="H297" s="6" t="s">
        <v>442</v>
      </c>
    </row>
    <row r="298" spans="1:8" hidden="1" x14ac:dyDescent="0.3">
      <c r="A298" s="6" t="s">
        <v>78</v>
      </c>
      <c r="B298" s="6">
        <v>35</v>
      </c>
      <c r="C298" s="6" t="s">
        <v>80</v>
      </c>
      <c r="D298" s="6" t="s">
        <v>484</v>
      </c>
      <c r="E298" s="6" t="str">
        <f t="shared" si="8"/>
        <v>H6430B</v>
      </c>
      <c r="F298" s="6" t="str">
        <f t="shared" si="9"/>
        <v>Ruigten en zomen</v>
      </c>
      <c r="G298" s="6" t="s">
        <v>485</v>
      </c>
      <c r="H298" s="6" t="s">
        <v>462</v>
      </c>
    </row>
    <row r="299" spans="1:8" x14ac:dyDescent="0.3">
      <c r="A299" s="6" t="s">
        <v>78</v>
      </c>
      <c r="B299" s="6">
        <v>35</v>
      </c>
      <c r="C299" s="6" t="s">
        <v>80</v>
      </c>
      <c r="D299" s="6" t="s">
        <v>499</v>
      </c>
      <c r="E299" s="6" t="str">
        <f t="shared" si="8"/>
        <v>H7140A</v>
      </c>
      <c r="F299" s="6" t="str">
        <f t="shared" si="9"/>
        <v>Overgangs- en trilvenen</v>
      </c>
      <c r="G299" s="6" t="s">
        <v>500</v>
      </c>
      <c r="H299" s="6" t="s">
        <v>442</v>
      </c>
    </row>
    <row r="300" spans="1:8" x14ac:dyDescent="0.3">
      <c r="A300" s="6" t="s">
        <v>78</v>
      </c>
      <c r="B300" s="6">
        <v>35</v>
      </c>
      <c r="C300" s="6" t="s">
        <v>80</v>
      </c>
      <c r="D300" s="6" t="s">
        <v>494</v>
      </c>
      <c r="E300" s="6" t="str">
        <f t="shared" si="8"/>
        <v>H7140B</v>
      </c>
      <c r="F300" s="6" t="str">
        <f t="shared" si="9"/>
        <v>Overgangs- en trilvenen</v>
      </c>
      <c r="G300" s="6" t="s">
        <v>495</v>
      </c>
      <c r="H300" s="6" t="s">
        <v>442</v>
      </c>
    </row>
    <row r="301" spans="1:8" x14ac:dyDescent="0.3">
      <c r="A301" s="6" t="s">
        <v>78</v>
      </c>
      <c r="B301" s="6">
        <v>35</v>
      </c>
      <c r="C301" s="6" t="s">
        <v>80</v>
      </c>
      <c r="D301" s="6" t="s">
        <v>488</v>
      </c>
      <c r="E301" s="6" t="str">
        <f t="shared" si="8"/>
        <v>H7210</v>
      </c>
      <c r="F301" s="6" t="str">
        <f t="shared" si="9"/>
        <v>Galigaanmoerassen</v>
      </c>
      <c r="G301" s="6"/>
      <c r="H301" s="6" t="s">
        <v>442</v>
      </c>
    </row>
    <row r="302" spans="1:8" x14ac:dyDescent="0.3">
      <c r="A302" s="6" t="s">
        <v>78</v>
      </c>
      <c r="B302" s="6">
        <v>35</v>
      </c>
      <c r="C302" s="6" t="s">
        <v>80</v>
      </c>
      <c r="D302" s="6" t="s">
        <v>496</v>
      </c>
      <c r="E302" s="6" t="str">
        <f t="shared" si="8"/>
        <v>H91D0</v>
      </c>
      <c r="F302" s="6" t="str">
        <f t="shared" si="9"/>
        <v>Hoogveenbossen</v>
      </c>
      <c r="G302" s="6"/>
      <c r="H302" s="6" t="s">
        <v>442</v>
      </c>
    </row>
    <row r="303" spans="1:8" x14ac:dyDescent="0.3">
      <c r="A303" s="6" t="s">
        <v>78</v>
      </c>
      <c r="B303" s="6">
        <v>36</v>
      </c>
      <c r="C303" s="6" t="s">
        <v>81</v>
      </c>
      <c r="D303" s="6" t="s">
        <v>493</v>
      </c>
      <c r="E303" s="6" t="str">
        <f t="shared" si="8"/>
        <v>H3150</v>
      </c>
      <c r="F303" s="6" t="str">
        <f t="shared" si="9"/>
        <v>Meren met krabbenscheer en fonteinkruiden</v>
      </c>
      <c r="G303" s="6"/>
      <c r="H303" s="6" t="s">
        <v>442</v>
      </c>
    </row>
    <row r="304" spans="1:8" x14ac:dyDescent="0.3">
      <c r="A304" s="6" t="s">
        <v>78</v>
      </c>
      <c r="B304" s="6">
        <v>36</v>
      </c>
      <c r="C304" s="6" t="s">
        <v>81</v>
      </c>
      <c r="D304" s="6" t="s">
        <v>529</v>
      </c>
      <c r="E304" s="6" t="str">
        <f t="shared" si="8"/>
        <v>H6120</v>
      </c>
      <c r="F304" s="6" t="str">
        <f t="shared" si="9"/>
        <v>Stroomdalgraslanden</v>
      </c>
      <c r="G304" s="6"/>
      <c r="H304" s="6" t="s">
        <v>442</v>
      </c>
    </row>
    <row r="305" spans="1:8" x14ac:dyDescent="0.3">
      <c r="A305" s="6" t="s">
        <v>78</v>
      </c>
      <c r="B305" s="6">
        <v>36</v>
      </c>
      <c r="C305" s="6" t="s">
        <v>81</v>
      </c>
      <c r="D305" s="6" t="s">
        <v>489</v>
      </c>
      <c r="E305" s="6" t="str">
        <f t="shared" si="8"/>
        <v>H6410</v>
      </c>
      <c r="F305" s="6" t="str">
        <f t="shared" si="9"/>
        <v>Blauwgraslanden</v>
      </c>
      <c r="G305" s="6"/>
      <c r="H305" s="6" t="s">
        <v>442</v>
      </c>
    </row>
    <row r="306" spans="1:8" x14ac:dyDescent="0.3">
      <c r="A306" s="6" t="s">
        <v>78</v>
      </c>
      <c r="B306" s="6">
        <v>36</v>
      </c>
      <c r="C306" s="6" t="s">
        <v>81</v>
      </c>
      <c r="D306" s="6" t="s">
        <v>482</v>
      </c>
      <c r="E306" s="6" t="str">
        <f t="shared" si="8"/>
        <v>H6430A</v>
      </c>
      <c r="F306" s="6" t="str">
        <f t="shared" si="9"/>
        <v>Ruigten en zomen</v>
      </c>
      <c r="G306" s="6" t="s">
        <v>483</v>
      </c>
      <c r="H306" s="6" t="s">
        <v>442</v>
      </c>
    </row>
    <row r="307" spans="1:8" hidden="1" x14ac:dyDescent="0.3">
      <c r="A307" s="6" t="s">
        <v>78</v>
      </c>
      <c r="B307" s="6">
        <v>36</v>
      </c>
      <c r="C307" s="6" t="s">
        <v>81</v>
      </c>
      <c r="D307" s="6" t="s">
        <v>484</v>
      </c>
      <c r="E307" s="6" t="str">
        <f t="shared" si="8"/>
        <v>H6430B</v>
      </c>
      <c r="F307" s="6" t="str">
        <f t="shared" si="9"/>
        <v>Ruigten en zomen</v>
      </c>
      <c r="G307" s="6" t="s">
        <v>485</v>
      </c>
      <c r="H307" s="6" t="s">
        <v>462</v>
      </c>
    </row>
    <row r="308" spans="1:8" x14ac:dyDescent="0.3">
      <c r="A308" s="6" t="s">
        <v>78</v>
      </c>
      <c r="B308" s="6">
        <v>36</v>
      </c>
      <c r="C308" s="6" t="s">
        <v>81</v>
      </c>
      <c r="D308" s="6" t="s">
        <v>530</v>
      </c>
      <c r="E308" s="6" t="str">
        <f t="shared" si="8"/>
        <v>H6510A</v>
      </c>
      <c r="F308" s="6" t="str">
        <f t="shared" si="9"/>
        <v>Glanshaver- en vossenstaarthooilanden</v>
      </c>
      <c r="G308" s="6" t="s">
        <v>531</v>
      </c>
      <c r="H308" s="6" t="s">
        <v>442</v>
      </c>
    </row>
    <row r="309" spans="1:8" x14ac:dyDescent="0.3">
      <c r="A309" s="6" t="s">
        <v>78</v>
      </c>
      <c r="B309" s="6">
        <v>36</v>
      </c>
      <c r="C309" s="6" t="s">
        <v>81</v>
      </c>
      <c r="D309" s="6" t="s">
        <v>532</v>
      </c>
      <c r="E309" s="6" t="str">
        <f t="shared" si="8"/>
        <v>H6510B</v>
      </c>
      <c r="F309" s="6" t="str">
        <f t="shared" si="9"/>
        <v>Glanshaver- en vossenstaarthooilanden</v>
      </c>
      <c r="G309" s="6" t="s">
        <v>533</v>
      </c>
      <c r="H309" s="6" t="s">
        <v>442</v>
      </c>
    </row>
    <row r="310" spans="1:8" hidden="1" x14ac:dyDescent="0.3">
      <c r="A310" s="6" t="s">
        <v>78</v>
      </c>
      <c r="B310" s="6">
        <v>36</v>
      </c>
      <c r="C310" s="6" t="s">
        <v>81</v>
      </c>
      <c r="D310" s="6" t="s">
        <v>534</v>
      </c>
      <c r="E310" s="6" t="str">
        <f t="shared" si="8"/>
        <v>H91E0A</v>
      </c>
      <c r="F310" s="6" t="str">
        <f t="shared" si="9"/>
        <v>Vochtige alluviale bossen</v>
      </c>
      <c r="G310" s="6" t="s">
        <v>535</v>
      </c>
      <c r="H310" s="6" t="s">
        <v>462</v>
      </c>
    </row>
    <row r="311" spans="1:8" hidden="1" x14ac:dyDescent="0.3">
      <c r="A311" s="6" t="s">
        <v>78</v>
      </c>
      <c r="B311" s="6">
        <v>36</v>
      </c>
      <c r="C311" s="6" t="s">
        <v>81</v>
      </c>
      <c r="D311" s="6" t="s">
        <v>536</v>
      </c>
      <c r="E311" s="6" t="str">
        <f t="shared" si="8"/>
        <v>H91E0B</v>
      </c>
      <c r="F311" s="6" t="str">
        <f t="shared" si="9"/>
        <v>Vochtige alluviale bossen</v>
      </c>
      <c r="G311" s="6" t="s">
        <v>537</v>
      </c>
      <c r="H311" s="6" t="s">
        <v>462</v>
      </c>
    </row>
    <row r="312" spans="1:8" hidden="1" x14ac:dyDescent="0.3">
      <c r="A312" s="6" t="s">
        <v>78</v>
      </c>
      <c r="B312" s="6">
        <v>36</v>
      </c>
      <c r="C312" s="6" t="s">
        <v>81</v>
      </c>
      <c r="D312" s="6" t="s">
        <v>524</v>
      </c>
      <c r="E312" s="6" t="str">
        <f t="shared" si="8"/>
        <v>H91E0C</v>
      </c>
      <c r="F312" s="6" t="str">
        <f t="shared" si="9"/>
        <v>Vochtige alluviale bossen</v>
      </c>
      <c r="G312" s="6" t="s">
        <v>525</v>
      </c>
      <c r="H312" s="6" t="s">
        <v>462</v>
      </c>
    </row>
    <row r="313" spans="1:8" x14ac:dyDescent="0.3">
      <c r="A313" s="6" t="s">
        <v>78</v>
      </c>
      <c r="B313" s="6">
        <v>36</v>
      </c>
      <c r="C313" s="6" t="s">
        <v>81</v>
      </c>
      <c r="D313" s="6" t="s">
        <v>538</v>
      </c>
      <c r="E313" s="6" t="str">
        <f t="shared" si="8"/>
        <v>H91F0</v>
      </c>
      <c r="F313" s="6" t="str">
        <f t="shared" si="9"/>
        <v>Droge hardhoutooibossen</v>
      </c>
      <c r="G313" s="6"/>
      <c r="H313" s="6" t="s">
        <v>442</v>
      </c>
    </row>
    <row r="314" spans="1:8" hidden="1" x14ac:dyDescent="0.3">
      <c r="A314" s="6" t="s">
        <v>78</v>
      </c>
      <c r="B314" s="6">
        <v>37</v>
      </c>
      <c r="C314" s="6" t="s">
        <v>82</v>
      </c>
      <c r="D314" s="6" t="s">
        <v>481</v>
      </c>
      <c r="E314" s="6" t="str">
        <f t="shared" si="8"/>
        <v>H6230</v>
      </c>
      <c r="F314" s="6" t="str">
        <f t="shared" si="9"/>
        <v>Heischrale graslanden</v>
      </c>
      <c r="G314" s="6"/>
      <c r="H314" s="6" t="s">
        <v>462</v>
      </c>
    </row>
    <row r="315" spans="1:8" x14ac:dyDescent="0.3">
      <c r="A315" s="6" t="s">
        <v>78</v>
      </c>
      <c r="B315" s="6">
        <v>37</v>
      </c>
      <c r="C315" s="6" t="s">
        <v>82</v>
      </c>
      <c r="D315" s="6" t="s">
        <v>489</v>
      </c>
      <c r="E315" s="6" t="str">
        <f t="shared" si="8"/>
        <v>H6410</v>
      </c>
      <c r="F315" s="6" t="str">
        <f t="shared" si="9"/>
        <v>Blauwgraslanden</v>
      </c>
      <c r="G315" s="6"/>
      <c r="H315" s="6" t="s">
        <v>442</v>
      </c>
    </row>
    <row r="316" spans="1:8" hidden="1" x14ac:dyDescent="0.3">
      <c r="A316" s="6" t="s">
        <v>78</v>
      </c>
      <c r="B316" s="6">
        <v>37</v>
      </c>
      <c r="C316" s="6" t="s">
        <v>82</v>
      </c>
      <c r="D316" s="6" t="s">
        <v>482</v>
      </c>
      <c r="E316" s="6" t="str">
        <f t="shared" si="8"/>
        <v>H6430A</v>
      </c>
      <c r="F316" s="6" t="str">
        <f t="shared" si="9"/>
        <v>Ruigten en zomen</v>
      </c>
      <c r="G316" s="6" t="s">
        <v>483</v>
      </c>
      <c r="H316" s="6" t="s">
        <v>462</v>
      </c>
    </row>
    <row r="317" spans="1:8" x14ac:dyDescent="0.3">
      <c r="A317" s="6" t="s">
        <v>78</v>
      </c>
      <c r="B317" s="6">
        <v>37</v>
      </c>
      <c r="C317" s="6" t="s">
        <v>82</v>
      </c>
      <c r="D317" s="6" t="s">
        <v>499</v>
      </c>
      <c r="E317" s="6" t="str">
        <f t="shared" si="8"/>
        <v>H7140A</v>
      </c>
      <c r="F317" s="6" t="str">
        <f t="shared" si="9"/>
        <v>Overgangs- en trilvenen</v>
      </c>
      <c r="G317" s="6" t="s">
        <v>500</v>
      </c>
      <c r="H317" s="6" t="s">
        <v>442</v>
      </c>
    </row>
    <row r="318" spans="1:8" x14ac:dyDescent="0.3">
      <c r="A318" s="6" t="s">
        <v>78</v>
      </c>
      <c r="B318" s="6">
        <v>37</v>
      </c>
      <c r="C318" s="6" t="s">
        <v>82</v>
      </c>
      <c r="D318" s="6" t="s">
        <v>494</v>
      </c>
      <c r="E318" s="6" t="str">
        <f t="shared" si="8"/>
        <v>H7140B</v>
      </c>
      <c r="F318" s="6" t="str">
        <f t="shared" si="9"/>
        <v>Overgangs- en trilvenen</v>
      </c>
      <c r="G318" s="6" t="s">
        <v>495</v>
      </c>
      <c r="H318" s="6" t="s">
        <v>442</v>
      </c>
    </row>
    <row r="319" spans="1:8" hidden="1" x14ac:dyDescent="0.3">
      <c r="A319" s="6" t="s">
        <v>78</v>
      </c>
      <c r="B319" s="6">
        <v>37</v>
      </c>
      <c r="C319" s="6" t="s">
        <v>82</v>
      </c>
      <c r="D319" s="6" t="s">
        <v>493</v>
      </c>
      <c r="E319" s="6" t="str">
        <f t="shared" si="8"/>
        <v>H3150</v>
      </c>
      <c r="F319" s="6" t="str">
        <f t="shared" si="9"/>
        <v>Meren met krabbenscheer en fonteinkruiden</v>
      </c>
      <c r="G319" s="6"/>
      <c r="H319" s="6" t="s">
        <v>516</v>
      </c>
    </row>
    <row r="320" spans="1:8" x14ac:dyDescent="0.3">
      <c r="A320" s="6" t="s">
        <v>83</v>
      </c>
      <c r="B320" s="6">
        <v>38</v>
      </c>
      <c r="C320" s="6" t="s">
        <v>84</v>
      </c>
      <c r="D320" s="6" t="s">
        <v>493</v>
      </c>
      <c r="E320" s="6" t="str">
        <f t="shared" si="8"/>
        <v>H3150</v>
      </c>
      <c r="F320" s="6" t="str">
        <f t="shared" si="9"/>
        <v>Meren met krabbenscheer en fonteinkruiden</v>
      </c>
      <c r="G320" s="6"/>
      <c r="H320" s="6" t="s">
        <v>442</v>
      </c>
    </row>
    <row r="321" spans="1:8" x14ac:dyDescent="0.3">
      <c r="A321" s="6" t="s">
        <v>83</v>
      </c>
      <c r="B321" s="6">
        <v>38</v>
      </c>
      <c r="C321" s="6" t="s">
        <v>84</v>
      </c>
      <c r="D321" s="6" t="s">
        <v>539</v>
      </c>
      <c r="E321" s="6" t="str">
        <f t="shared" si="8"/>
        <v>H3260B</v>
      </c>
      <c r="F321" s="6" t="str">
        <f t="shared" si="9"/>
        <v>Beken en rivieren met waterplanten</v>
      </c>
      <c r="G321" s="6" t="s">
        <v>540</v>
      </c>
      <c r="H321" s="6" t="s">
        <v>442</v>
      </c>
    </row>
    <row r="322" spans="1:8" x14ac:dyDescent="0.3">
      <c r="A322" s="6" t="s">
        <v>83</v>
      </c>
      <c r="B322" s="6">
        <v>38</v>
      </c>
      <c r="C322" s="6" t="s">
        <v>84</v>
      </c>
      <c r="D322" s="6" t="s">
        <v>541</v>
      </c>
      <c r="E322" s="6" t="str">
        <f t="shared" si="8"/>
        <v>H3270</v>
      </c>
      <c r="F322" s="6" t="str">
        <f t="shared" si="9"/>
        <v>Slikkige rivieroevers</v>
      </c>
      <c r="G322" s="6"/>
      <c r="H322" s="6" t="s">
        <v>442</v>
      </c>
    </row>
    <row r="323" spans="1:8" x14ac:dyDescent="0.3">
      <c r="A323" s="6" t="s">
        <v>83</v>
      </c>
      <c r="B323" s="6">
        <v>38</v>
      </c>
      <c r="C323" s="6" t="s">
        <v>84</v>
      </c>
      <c r="D323" s="6" t="s">
        <v>529</v>
      </c>
      <c r="E323" s="6" t="str">
        <f t="shared" si="8"/>
        <v>H6120</v>
      </c>
      <c r="F323" s="6" t="str">
        <f t="shared" si="9"/>
        <v>Stroomdalgraslanden</v>
      </c>
      <c r="G323" s="6"/>
      <c r="H323" s="6" t="s">
        <v>442</v>
      </c>
    </row>
    <row r="324" spans="1:8" x14ac:dyDescent="0.3">
      <c r="A324" s="6" t="s">
        <v>83</v>
      </c>
      <c r="B324" s="6">
        <v>38</v>
      </c>
      <c r="C324" s="6" t="s">
        <v>84</v>
      </c>
      <c r="D324" s="6" t="s">
        <v>482</v>
      </c>
      <c r="E324" s="6" t="str">
        <f t="shared" ref="E324:E387" si="10">IF(ISTEXT(G324),LEFT(D324,6),LEFT(D324,5))</f>
        <v>H6430A</v>
      </c>
      <c r="F324" s="6" t="str">
        <f t="shared" ref="F324:F387" si="11">IF(ISTEXT(G324),RIGHT(D324,LEN(D324)-9),RIGHT(D324,LEN(D324)-8))</f>
        <v>Ruigten en zomen</v>
      </c>
      <c r="G324" s="6" t="s">
        <v>483</v>
      </c>
      <c r="H324" s="6" t="s">
        <v>442</v>
      </c>
    </row>
    <row r="325" spans="1:8" hidden="1" x14ac:dyDescent="0.3">
      <c r="A325" s="6" t="s">
        <v>83</v>
      </c>
      <c r="B325" s="6">
        <v>38</v>
      </c>
      <c r="C325" s="6" t="s">
        <v>84</v>
      </c>
      <c r="D325" s="6" t="s">
        <v>484</v>
      </c>
      <c r="E325" s="6" t="str">
        <f t="shared" si="10"/>
        <v>H6430B</v>
      </c>
      <c r="F325" s="6" t="str">
        <f t="shared" si="11"/>
        <v>Ruigten en zomen</v>
      </c>
      <c r="G325" s="6" t="s">
        <v>485</v>
      </c>
      <c r="H325" s="6" t="s">
        <v>462</v>
      </c>
    </row>
    <row r="326" spans="1:8" x14ac:dyDescent="0.3">
      <c r="A326" s="6" t="s">
        <v>83</v>
      </c>
      <c r="B326" s="6">
        <v>38</v>
      </c>
      <c r="C326" s="6" t="s">
        <v>84</v>
      </c>
      <c r="D326" s="6" t="s">
        <v>486</v>
      </c>
      <c r="E326" s="6" t="str">
        <f t="shared" si="10"/>
        <v>H6430C</v>
      </c>
      <c r="F326" s="6" t="str">
        <f t="shared" si="11"/>
        <v>Ruigten en zomen</v>
      </c>
      <c r="G326" s="6" t="s">
        <v>487</v>
      </c>
      <c r="H326" s="6" t="s">
        <v>442</v>
      </c>
    </row>
    <row r="327" spans="1:8" x14ac:dyDescent="0.3">
      <c r="A327" s="6" t="s">
        <v>83</v>
      </c>
      <c r="B327" s="6">
        <v>38</v>
      </c>
      <c r="C327" s="6" t="s">
        <v>84</v>
      </c>
      <c r="D327" s="6" t="s">
        <v>530</v>
      </c>
      <c r="E327" s="6" t="str">
        <f t="shared" si="10"/>
        <v>H6510A</v>
      </c>
      <c r="F327" s="6" t="str">
        <f t="shared" si="11"/>
        <v>Glanshaver- en vossenstaarthooilanden</v>
      </c>
      <c r="G327" s="6" t="s">
        <v>531</v>
      </c>
      <c r="H327" s="6" t="s">
        <v>442</v>
      </c>
    </row>
    <row r="328" spans="1:8" x14ac:dyDescent="0.3">
      <c r="A328" s="6" t="s">
        <v>83</v>
      </c>
      <c r="B328" s="6">
        <v>38</v>
      </c>
      <c r="C328" s="6" t="s">
        <v>84</v>
      </c>
      <c r="D328" s="6" t="s">
        <v>532</v>
      </c>
      <c r="E328" s="6" t="str">
        <f t="shared" si="10"/>
        <v>H6510B</v>
      </c>
      <c r="F328" s="6" t="str">
        <f t="shared" si="11"/>
        <v>Glanshaver- en vossenstaarthooilanden</v>
      </c>
      <c r="G328" s="6" t="s">
        <v>533</v>
      </c>
      <c r="H328" s="6" t="s">
        <v>442</v>
      </c>
    </row>
    <row r="329" spans="1:8" hidden="1" x14ac:dyDescent="0.3">
      <c r="A329" s="6" t="s">
        <v>83</v>
      </c>
      <c r="B329" s="6">
        <v>38</v>
      </c>
      <c r="C329" s="6" t="s">
        <v>84</v>
      </c>
      <c r="D329" s="6" t="s">
        <v>514</v>
      </c>
      <c r="E329" s="6" t="str">
        <f t="shared" si="10"/>
        <v>H9120</v>
      </c>
      <c r="F329" s="6" t="str">
        <f t="shared" si="11"/>
        <v>Beuken-eikenbossen met hulst</v>
      </c>
      <c r="G329" s="6"/>
      <c r="H329" s="6" t="s">
        <v>462</v>
      </c>
    </row>
    <row r="330" spans="1:8" x14ac:dyDescent="0.3">
      <c r="A330" s="6" t="s">
        <v>83</v>
      </c>
      <c r="B330" s="6">
        <v>38</v>
      </c>
      <c r="C330" s="6" t="s">
        <v>84</v>
      </c>
      <c r="D330" s="6" t="s">
        <v>534</v>
      </c>
      <c r="E330" s="6" t="str">
        <f t="shared" si="10"/>
        <v>H91E0A</v>
      </c>
      <c r="F330" s="6" t="str">
        <f t="shared" si="11"/>
        <v>Vochtige alluviale bossen</v>
      </c>
      <c r="G330" s="6" t="s">
        <v>535</v>
      </c>
      <c r="H330" s="6" t="s">
        <v>442</v>
      </c>
    </row>
    <row r="331" spans="1:8" x14ac:dyDescent="0.3">
      <c r="A331" s="6" t="s">
        <v>83</v>
      </c>
      <c r="B331" s="6">
        <v>38</v>
      </c>
      <c r="C331" s="6" t="s">
        <v>84</v>
      </c>
      <c r="D331" s="6" t="s">
        <v>536</v>
      </c>
      <c r="E331" s="6" t="str">
        <f t="shared" si="10"/>
        <v>H91E0B</v>
      </c>
      <c r="F331" s="6" t="str">
        <f t="shared" si="11"/>
        <v>Vochtige alluviale bossen</v>
      </c>
      <c r="G331" s="6" t="s">
        <v>537</v>
      </c>
      <c r="H331" s="6" t="s">
        <v>442</v>
      </c>
    </row>
    <row r="332" spans="1:8" hidden="1" x14ac:dyDescent="0.3">
      <c r="A332" s="6" t="s">
        <v>83</v>
      </c>
      <c r="B332" s="6">
        <v>38</v>
      </c>
      <c r="C332" s="6" t="s">
        <v>84</v>
      </c>
      <c r="D332" s="6" t="s">
        <v>524</v>
      </c>
      <c r="E332" s="6" t="str">
        <f t="shared" si="10"/>
        <v>H91E0C</v>
      </c>
      <c r="F332" s="6" t="str">
        <f t="shared" si="11"/>
        <v>Vochtige alluviale bossen</v>
      </c>
      <c r="G332" s="6" t="s">
        <v>525</v>
      </c>
      <c r="H332" s="6" t="s">
        <v>462</v>
      </c>
    </row>
    <row r="333" spans="1:8" x14ac:dyDescent="0.3">
      <c r="A333" s="6" t="s">
        <v>83</v>
      </c>
      <c r="B333" s="6">
        <v>38</v>
      </c>
      <c r="C333" s="6" t="s">
        <v>84</v>
      </c>
      <c r="D333" s="6" t="s">
        <v>538</v>
      </c>
      <c r="E333" s="6" t="str">
        <f t="shared" si="10"/>
        <v>H91F0</v>
      </c>
      <c r="F333" s="6" t="str">
        <f t="shared" si="11"/>
        <v>Droge hardhoutooibossen</v>
      </c>
      <c r="G333" s="6"/>
      <c r="H333" s="6" t="s">
        <v>442</v>
      </c>
    </row>
    <row r="334" spans="1:8" x14ac:dyDescent="0.3">
      <c r="A334" s="6" t="s">
        <v>78</v>
      </c>
      <c r="B334" s="6">
        <v>39</v>
      </c>
      <c r="C334" s="6" t="s">
        <v>85</v>
      </c>
      <c r="D334" s="6" t="s">
        <v>510</v>
      </c>
      <c r="E334" s="6" t="str">
        <f t="shared" si="10"/>
        <v>H2310</v>
      </c>
      <c r="F334" s="6" t="str">
        <f t="shared" si="11"/>
        <v>Stuifzandheiden met struikhei</v>
      </c>
      <c r="G334" s="6"/>
      <c r="H334" s="6" t="s">
        <v>442</v>
      </c>
    </row>
    <row r="335" spans="1:8" hidden="1" x14ac:dyDescent="0.3">
      <c r="A335" s="6" t="s">
        <v>78</v>
      </c>
      <c r="B335" s="6">
        <v>39</v>
      </c>
      <c r="C335" s="6" t="s">
        <v>85</v>
      </c>
      <c r="D335" s="6" t="s">
        <v>505</v>
      </c>
      <c r="E335" s="6" t="str">
        <f t="shared" si="10"/>
        <v>H2320</v>
      </c>
      <c r="F335" s="6" t="str">
        <f t="shared" si="11"/>
        <v>Binnenlandse kraaiheibegroeiingen</v>
      </c>
      <c r="G335" s="6"/>
      <c r="H335" s="6" t="s">
        <v>462</v>
      </c>
    </row>
    <row r="336" spans="1:8" x14ac:dyDescent="0.3">
      <c r="A336" s="6" t="s">
        <v>78</v>
      </c>
      <c r="B336" s="6">
        <v>39</v>
      </c>
      <c r="C336" s="6" t="s">
        <v>85</v>
      </c>
      <c r="D336" s="6" t="s">
        <v>511</v>
      </c>
      <c r="E336" s="6" t="str">
        <f t="shared" si="10"/>
        <v>H2330</v>
      </c>
      <c r="F336" s="6" t="str">
        <f t="shared" si="11"/>
        <v>Zandverstuivingen</v>
      </c>
      <c r="G336" s="6"/>
      <c r="H336" s="6" t="s">
        <v>442</v>
      </c>
    </row>
    <row r="337" spans="1:8" hidden="1" x14ac:dyDescent="0.3">
      <c r="A337" s="6" t="s">
        <v>78</v>
      </c>
      <c r="B337" s="6">
        <v>39</v>
      </c>
      <c r="C337" s="6" t="s">
        <v>85</v>
      </c>
      <c r="D337" s="6" t="s">
        <v>501</v>
      </c>
      <c r="E337" s="6" t="str">
        <f t="shared" si="10"/>
        <v>H3130</v>
      </c>
      <c r="F337" s="6" t="str">
        <f t="shared" si="11"/>
        <v>Zwakgebufferde vennen</v>
      </c>
      <c r="G337" s="6"/>
      <c r="H337" s="6" t="s">
        <v>462</v>
      </c>
    </row>
    <row r="338" spans="1:8" hidden="1" x14ac:dyDescent="0.3">
      <c r="A338" s="6" t="s">
        <v>78</v>
      </c>
      <c r="B338" s="6">
        <v>39</v>
      </c>
      <c r="C338" s="6" t="s">
        <v>85</v>
      </c>
      <c r="D338" s="6" t="s">
        <v>493</v>
      </c>
      <c r="E338" s="6" t="str">
        <f t="shared" si="10"/>
        <v>H3150</v>
      </c>
      <c r="F338" s="6" t="str">
        <f t="shared" si="11"/>
        <v>Meren met krabbenscheer en fonteinkruiden</v>
      </c>
      <c r="G338" s="6"/>
      <c r="H338" s="6" t="s">
        <v>462</v>
      </c>
    </row>
    <row r="339" spans="1:8" x14ac:dyDescent="0.3">
      <c r="A339" s="6" t="s">
        <v>78</v>
      </c>
      <c r="B339" s="6">
        <v>39</v>
      </c>
      <c r="C339" s="6" t="s">
        <v>85</v>
      </c>
      <c r="D339" s="6" t="s">
        <v>506</v>
      </c>
      <c r="E339" s="6" t="str">
        <f t="shared" si="10"/>
        <v>H3160</v>
      </c>
      <c r="F339" s="6" t="str">
        <f t="shared" si="11"/>
        <v>Zure vennen</v>
      </c>
      <c r="G339" s="6"/>
      <c r="H339" s="6" t="s">
        <v>442</v>
      </c>
    </row>
    <row r="340" spans="1:8" hidden="1" x14ac:dyDescent="0.3">
      <c r="A340" s="6" t="s">
        <v>78</v>
      </c>
      <c r="B340" s="6">
        <v>39</v>
      </c>
      <c r="C340" s="6" t="s">
        <v>85</v>
      </c>
      <c r="D340" s="6" t="s">
        <v>539</v>
      </c>
      <c r="E340" s="6" t="str">
        <f t="shared" si="10"/>
        <v>H3260B</v>
      </c>
      <c r="F340" s="6" t="str">
        <f t="shared" si="11"/>
        <v>Beken en rivieren met waterplanten</v>
      </c>
      <c r="G340" s="6" t="s">
        <v>540</v>
      </c>
      <c r="H340" s="6" t="s">
        <v>462</v>
      </c>
    </row>
    <row r="341" spans="1:8" x14ac:dyDescent="0.3">
      <c r="A341" s="6" t="s">
        <v>78</v>
      </c>
      <c r="B341" s="6">
        <v>39</v>
      </c>
      <c r="C341" s="6" t="s">
        <v>85</v>
      </c>
      <c r="D341" s="6" t="s">
        <v>502</v>
      </c>
      <c r="E341" s="6" t="str">
        <f t="shared" si="10"/>
        <v>H4010A</v>
      </c>
      <c r="F341" s="6" t="str">
        <f t="shared" si="11"/>
        <v>Vochtige heiden</v>
      </c>
      <c r="G341" s="6" t="s">
        <v>503</v>
      </c>
      <c r="H341" s="6" t="s">
        <v>442</v>
      </c>
    </row>
    <row r="342" spans="1:8" x14ac:dyDescent="0.3">
      <c r="A342" s="6" t="s">
        <v>78</v>
      </c>
      <c r="B342" s="6">
        <v>39</v>
      </c>
      <c r="C342" s="6" t="s">
        <v>85</v>
      </c>
      <c r="D342" s="6" t="s">
        <v>507</v>
      </c>
      <c r="E342" s="6" t="str">
        <f t="shared" si="10"/>
        <v>H4030</v>
      </c>
      <c r="F342" s="6" t="str">
        <f t="shared" si="11"/>
        <v>Droge heiden</v>
      </c>
      <c r="G342" s="6"/>
      <c r="H342" s="6" t="s">
        <v>442</v>
      </c>
    </row>
    <row r="343" spans="1:8" x14ac:dyDescent="0.3">
      <c r="A343" s="6" t="s">
        <v>78</v>
      </c>
      <c r="B343" s="6">
        <v>39</v>
      </c>
      <c r="C343" s="6" t="s">
        <v>85</v>
      </c>
      <c r="D343" s="6" t="s">
        <v>523</v>
      </c>
      <c r="E343" s="6" t="str">
        <f t="shared" si="10"/>
        <v>H5130</v>
      </c>
      <c r="F343" s="6" t="str">
        <f t="shared" si="11"/>
        <v>Jeneverbesstruwelen</v>
      </c>
      <c r="G343" s="6"/>
      <c r="H343" s="6" t="s">
        <v>442</v>
      </c>
    </row>
    <row r="344" spans="1:8" x14ac:dyDescent="0.3">
      <c r="A344" s="6" t="s">
        <v>78</v>
      </c>
      <c r="B344" s="6">
        <v>39</v>
      </c>
      <c r="C344" s="6" t="s">
        <v>85</v>
      </c>
      <c r="D344" s="6" t="s">
        <v>529</v>
      </c>
      <c r="E344" s="6" t="str">
        <f t="shared" si="10"/>
        <v>H6120</v>
      </c>
      <c r="F344" s="6" t="str">
        <f t="shared" si="11"/>
        <v>Stroomdalgraslanden</v>
      </c>
      <c r="G344" s="6"/>
      <c r="H344" s="6" t="s">
        <v>442</v>
      </c>
    </row>
    <row r="345" spans="1:8" x14ac:dyDescent="0.3">
      <c r="A345" s="6" t="s">
        <v>78</v>
      </c>
      <c r="B345" s="6">
        <v>39</v>
      </c>
      <c r="C345" s="6" t="s">
        <v>85</v>
      </c>
      <c r="D345" s="6" t="s">
        <v>481</v>
      </c>
      <c r="E345" s="6" t="str">
        <f t="shared" si="10"/>
        <v>H6230</v>
      </c>
      <c r="F345" s="6" t="str">
        <f t="shared" si="11"/>
        <v>Heischrale graslanden</v>
      </c>
      <c r="G345" s="6"/>
      <c r="H345" s="6" t="s">
        <v>442</v>
      </c>
    </row>
    <row r="346" spans="1:8" x14ac:dyDescent="0.3">
      <c r="A346" s="6" t="s">
        <v>78</v>
      </c>
      <c r="B346" s="6">
        <v>39</v>
      </c>
      <c r="C346" s="6" t="s">
        <v>85</v>
      </c>
      <c r="D346" s="6" t="s">
        <v>482</v>
      </c>
      <c r="E346" s="6" t="str">
        <f t="shared" si="10"/>
        <v>H6430A</v>
      </c>
      <c r="F346" s="6" t="str">
        <f t="shared" si="11"/>
        <v>Ruigten en zomen</v>
      </c>
      <c r="G346" s="6" t="s">
        <v>483</v>
      </c>
      <c r="H346" s="6" t="s">
        <v>442</v>
      </c>
    </row>
    <row r="347" spans="1:8" x14ac:dyDescent="0.3">
      <c r="A347" s="6" t="s">
        <v>78</v>
      </c>
      <c r="B347" s="6">
        <v>39</v>
      </c>
      <c r="C347" s="6" t="s">
        <v>85</v>
      </c>
      <c r="D347" s="6" t="s">
        <v>512</v>
      </c>
      <c r="E347" s="6" t="str">
        <f t="shared" si="10"/>
        <v>H7110B</v>
      </c>
      <c r="F347" s="6" t="str">
        <f t="shared" si="11"/>
        <v>Actieve hoogvenen</v>
      </c>
      <c r="G347" s="6" t="s">
        <v>513</v>
      </c>
      <c r="H347" s="6" t="s">
        <v>442</v>
      </c>
    </row>
    <row r="348" spans="1:8" x14ac:dyDescent="0.3">
      <c r="A348" s="6" t="s">
        <v>78</v>
      </c>
      <c r="B348" s="6">
        <v>39</v>
      </c>
      <c r="C348" s="6" t="s">
        <v>85</v>
      </c>
      <c r="D348" s="6" t="s">
        <v>520</v>
      </c>
      <c r="E348" s="6" t="str">
        <f t="shared" si="10"/>
        <v>H7120</v>
      </c>
      <c r="F348" s="6" t="str">
        <f t="shared" si="11"/>
        <v>Herstellende hoogvenen</v>
      </c>
      <c r="G348" s="6"/>
      <c r="H348" s="6" t="s">
        <v>442</v>
      </c>
    </row>
    <row r="349" spans="1:8" x14ac:dyDescent="0.3">
      <c r="A349" s="6" t="s">
        <v>78</v>
      </c>
      <c r="B349" s="6">
        <v>39</v>
      </c>
      <c r="C349" s="6" t="s">
        <v>85</v>
      </c>
      <c r="D349" s="6" t="s">
        <v>499</v>
      </c>
      <c r="E349" s="6" t="str">
        <f t="shared" si="10"/>
        <v>H7140A</v>
      </c>
      <c r="F349" s="6" t="str">
        <f t="shared" si="11"/>
        <v>Overgangs- en trilvenen</v>
      </c>
      <c r="G349" s="6" t="s">
        <v>500</v>
      </c>
      <c r="H349" s="6" t="s">
        <v>442</v>
      </c>
    </row>
    <row r="350" spans="1:8" x14ac:dyDescent="0.3">
      <c r="A350" s="6" t="s">
        <v>78</v>
      </c>
      <c r="B350" s="6">
        <v>39</v>
      </c>
      <c r="C350" s="6" t="s">
        <v>85</v>
      </c>
      <c r="D350" s="6" t="s">
        <v>508</v>
      </c>
      <c r="E350" s="6" t="str">
        <f t="shared" si="10"/>
        <v>H7150</v>
      </c>
      <c r="F350" s="6" t="str">
        <f t="shared" si="11"/>
        <v>Pioniervegetaties met snavelbiezen</v>
      </c>
      <c r="G350" s="6"/>
      <c r="H350" s="6" t="s">
        <v>442</v>
      </c>
    </row>
    <row r="351" spans="1:8" x14ac:dyDescent="0.3">
      <c r="A351" s="6" t="s">
        <v>78</v>
      </c>
      <c r="B351" s="6">
        <v>39</v>
      </c>
      <c r="C351" s="6" t="s">
        <v>85</v>
      </c>
      <c r="D351" s="6" t="s">
        <v>514</v>
      </c>
      <c r="E351" s="6" t="str">
        <f t="shared" si="10"/>
        <v>H9120</v>
      </c>
      <c r="F351" s="6" t="str">
        <f t="shared" si="11"/>
        <v>Beuken-eikenbossen met hulst</v>
      </c>
      <c r="G351" s="6"/>
      <c r="H351" s="6" t="s">
        <v>442</v>
      </c>
    </row>
    <row r="352" spans="1:8" x14ac:dyDescent="0.3">
      <c r="A352" s="6" t="s">
        <v>78</v>
      </c>
      <c r="B352" s="6">
        <v>39</v>
      </c>
      <c r="C352" s="6" t="s">
        <v>85</v>
      </c>
      <c r="D352" s="6" t="s">
        <v>504</v>
      </c>
      <c r="E352" s="6" t="str">
        <f t="shared" si="10"/>
        <v>H9190</v>
      </c>
      <c r="F352" s="6" t="str">
        <f t="shared" si="11"/>
        <v>Oude eikenbossen</v>
      </c>
      <c r="G352" s="6"/>
      <c r="H352" s="6" t="s">
        <v>442</v>
      </c>
    </row>
    <row r="353" spans="1:8" x14ac:dyDescent="0.3">
      <c r="A353" s="6" t="s">
        <v>78</v>
      </c>
      <c r="B353" s="6">
        <v>39</v>
      </c>
      <c r="C353" s="6" t="s">
        <v>85</v>
      </c>
      <c r="D353" s="6" t="s">
        <v>524</v>
      </c>
      <c r="E353" s="6" t="str">
        <f t="shared" si="10"/>
        <v>H91E0C</v>
      </c>
      <c r="F353" s="6" t="str">
        <f t="shared" si="11"/>
        <v>Vochtige alluviale bossen</v>
      </c>
      <c r="G353" s="6" t="s">
        <v>525</v>
      </c>
      <c r="H353" s="6" t="s">
        <v>442</v>
      </c>
    </row>
    <row r="354" spans="1:8" hidden="1" x14ac:dyDescent="0.3">
      <c r="A354" s="6" t="s">
        <v>78</v>
      </c>
      <c r="B354" s="6">
        <v>39</v>
      </c>
      <c r="C354" s="6" t="s">
        <v>85</v>
      </c>
      <c r="D354" s="6" t="s">
        <v>538</v>
      </c>
      <c r="E354" s="6" t="str">
        <f t="shared" si="10"/>
        <v>H91F0</v>
      </c>
      <c r="F354" s="6" t="str">
        <f t="shared" si="11"/>
        <v>Droge hardhoutooibossen</v>
      </c>
      <c r="G354" s="6"/>
      <c r="H354" s="6" t="s">
        <v>462</v>
      </c>
    </row>
    <row r="355" spans="1:8" x14ac:dyDescent="0.3">
      <c r="A355" s="6" t="s">
        <v>78</v>
      </c>
      <c r="B355" s="6">
        <v>40</v>
      </c>
      <c r="C355" s="6" t="s">
        <v>86</v>
      </c>
      <c r="D355" s="6" t="s">
        <v>507</v>
      </c>
      <c r="E355" s="6" t="str">
        <f t="shared" si="10"/>
        <v>H4030</v>
      </c>
      <c r="F355" s="6" t="str">
        <f t="shared" si="11"/>
        <v>Droge heiden</v>
      </c>
      <c r="G355" s="6"/>
      <c r="H355" s="6" t="s">
        <v>442</v>
      </c>
    </row>
    <row r="356" spans="1:8" x14ac:dyDescent="0.3">
      <c r="A356" s="6" t="s">
        <v>78</v>
      </c>
      <c r="B356" s="6">
        <v>40</v>
      </c>
      <c r="C356" s="6" t="s">
        <v>86</v>
      </c>
      <c r="D356" s="6" t="s">
        <v>518</v>
      </c>
      <c r="E356" s="6" t="str">
        <f t="shared" si="10"/>
        <v>H7110A</v>
      </c>
      <c r="F356" s="6" t="str">
        <f t="shared" si="11"/>
        <v>Actieve hoogvenen</v>
      </c>
      <c r="G356" s="6" t="s">
        <v>519</v>
      </c>
      <c r="H356" s="6" t="s">
        <v>442</v>
      </c>
    </row>
    <row r="357" spans="1:8" x14ac:dyDescent="0.3">
      <c r="A357" s="6" t="s">
        <v>78</v>
      </c>
      <c r="B357" s="6">
        <v>40</v>
      </c>
      <c r="C357" s="6" t="s">
        <v>86</v>
      </c>
      <c r="D357" s="6" t="s">
        <v>520</v>
      </c>
      <c r="E357" s="6" t="str">
        <f t="shared" si="10"/>
        <v>H7120</v>
      </c>
      <c r="F357" s="6" t="str">
        <f t="shared" si="11"/>
        <v>Herstellende hoogvenen</v>
      </c>
      <c r="G357" s="6"/>
      <c r="H357" s="6" t="s">
        <v>442</v>
      </c>
    </row>
    <row r="358" spans="1:8" x14ac:dyDescent="0.3">
      <c r="A358" s="6" t="s">
        <v>78</v>
      </c>
      <c r="B358" s="6">
        <v>41</v>
      </c>
      <c r="C358" s="6" t="s">
        <v>87</v>
      </c>
      <c r="D358" s="6" t="s">
        <v>501</v>
      </c>
      <c r="E358" s="6" t="str">
        <f t="shared" si="10"/>
        <v>H3130</v>
      </c>
      <c r="F358" s="6" t="str">
        <f t="shared" si="11"/>
        <v>Zwakgebufferde vennen</v>
      </c>
      <c r="G358" s="6"/>
      <c r="H358" s="6" t="s">
        <v>442</v>
      </c>
    </row>
    <row r="359" spans="1:8" x14ac:dyDescent="0.3">
      <c r="A359" s="6" t="s">
        <v>78</v>
      </c>
      <c r="B359" s="6">
        <v>41</v>
      </c>
      <c r="C359" s="6" t="s">
        <v>87</v>
      </c>
      <c r="D359" s="6" t="s">
        <v>502</v>
      </c>
      <c r="E359" s="6" t="str">
        <f t="shared" si="10"/>
        <v>H4010A</v>
      </c>
      <c r="F359" s="6" t="str">
        <f t="shared" si="11"/>
        <v>Vochtige heiden</v>
      </c>
      <c r="G359" s="6" t="s">
        <v>503</v>
      </c>
      <c r="H359" s="6" t="s">
        <v>442</v>
      </c>
    </row>
    <row r="360" spans="1:8" x14ac:dyDescent="0.3">
      <c r="A360" s="6" t="s">
        <v>78</v>
      </c>
      <c r="B360" s="6">
        <v>41</v>
      </c>
      <c r="C360" s="6" t="s">
        <v>87</v>
      </c>
      <c r="D360" s="6" t="s">
        <v>523</v>
      </c>
      <c r="E360" s="6" t="str">
        <f t="shared" si="10"/>
        <v>H5130</v>
      </c>
      <c r="F360" s="6" t="str">
        <f t="shared" si="11"/>
        <v>Jeneverbesstruwelen</v>
      </c>
      <c r="G360" s="6"/>
      <c r="H360" s="6" t="s">
        <v>442</v>
      </c>
    </row>
    <row r="361" spans="1:8" x14ac:dyDescent="0.3">
      <c r="A361" s="6" t="s">
        <v>78</v>
      </c>
      <c r="B361" s="6">
        <v>41</v>
      </c>
      <c r="C361" s="6" t="s">
        <v>87</v>
      </c>
      <c r="D361" s="6" t="s">
        <v>481</v>
      </c>
      <c r="E361" s="6" t="str">
        <f t="shared" si="10"/>
        <v>H6230</v>
      </c>
      <c r="F361" s="6" t="str">
        <f t="shared" si="11"/>
        <v>Heischrale graslanden</v>
      </c>
      <c r="G361" s="6"/>
      <c r="H361" s="6" t="s">
        <v>442</v>
      </c>
    </row>
    <row r="362" spans="1:8" x14ac:dyDescent="0.3">
      <c r="A362" s="6" t="s">
        <v>78</v>
      </c>
      <c r="B362" s="6">
        <v>41</v>
      </c>
      <c r="C362" s="6" t="s">
        <v>87</v>
      </c>
      <c r="D362" s="6" t="s">
        <v>489</v>
      </c>
      <c r="E362" s="6" t="str">
        <f t="shared" si="10"/>
        <v>H6410</v>
      </c>
      <c r="F362" s="6" t="str">
        <f t="shared" si="11"/>
        <v>Blauwgraslanden</v>
      </c>
      <c r="G362" s="6"/>
      <c r="H362" s="6" t="s">
        <v>442</v>
      </c>
    </row>
    <row r="363" spans="1:8" x14ac:dyDescent="0.3">
      <c r="A363" s="6" t="s">
        <v>78</v>
      </c>
      <c r="B363" s="6">
        <v>41</v>
      </c>
      <c r="C363" s="6" t="s">
        <v>87</v>
      </c>
      <c r="D363" s="6" t="s">
        <v>508</v>
      </c>
      <c r="E363" s="6" t="str">
        <f t="shared" si="10"/>
        <v>H7150</v>
      </c>
      <c r="F363" s="6" t="str">
        <f t="shared" si="11"/>
        <v>Pioniervegetaties met snavelbiezen</v>
      </c>
      <c r="G363" s="6"/>
      <c r="H363" s="6" t="s">
        <v>442</v>
      </c>
    </row>
    <row r="364" spans="1:8" x14ac:dyDescent="0.3">
      <c r="A364" s="6" t="s">
        <v>78</v>
      </c>
      <c r="B364" s="6">
        <v>42</v>
      </c>
      <c r="C364" s="6" t="s">
        <v>88</v>
      </c>
      <c r="D364" s="6" t="s">
        <v>506</v>
      </c>
      <c r="E364" s="6" t="str">
        <f t="shared" si="10"/>
        <v>H3160</v>
      </c>
      <c r="F364" s="6" t="str">
        <f t="shared" si="11"/>
        <v>Zure vennen</v>
      </c>
      <c r="G364" s="6"/>
      <c r="H364" s="6" t="s">
        <v>442</v>
      </c>
    </row>
    <row r="365" spans="1:8" x14ac:dyDescent="0.3">
      <c r="A365" s="6" t="s">
        <v>78</v>
      </c>
      <c r="B365" s="6">
        <v>42</v>
      </c>
      <c r="C365" s="6" t="s">
        <v>88</v>
      </c>
      <c r="D365" s="6" t="s">
        <v>502</v>
      </c>
      <c r="E365" s="6" t="str">
        <f t="shared" si="10"/>
        <v>H4010A</v>
      </c>
      <c r="F365" s="6" t="str">
        <f t="shared" si="11"/>
        <v>Vochtige heiden</v>
      </c>
      <c r="G365" s="6" t="s">
        <v>503</v>
      </c>
      <c r="H365" s="6" t="s">
        <v>442</v>
      </c>
    </row>
    <row r="366" spans="1:8" x14ac:dyDescent="0.3">
      <c r="A366" s="6" t="s">
        <v>78</v>
      </c>
      <c r="B366" s="6">
        <v>42</v>
      </c>
      <c r="C366" s="6" t="s">
        <v>88</v>
      </c>
      <c r="D366" s="6" t="s">
        <v>507</v>
      </c>
      <c r="E366" s="6" t="str">
        <f t="shared" si="10"/>
        <v>H4030</v>
      </c>
      <c r="F366" s="6" t="str">
        <f t="shared" si="11"/>
        <v>Droge heiden</v>
      </c>
      <c r="G366" s="6"/>
      <c r="H366" s="6" t="s">
        <v>442</v>
      </c>
    </row>
    <row r="367" spans="1:8" x14ac:dyDescent="0.3">
      <c r="A367" s="6" t="s">
        <v>78</v>
      </c>
      <c r="B367" s="6">
        <v>42</v>
      </c>
      <c r="C367" s="6" t="s">
        <v>88</v>
      </c>
      <c r="D367" s="6" t="s">
        <v>523</v>
      </c>
      <c r="E367" s="6" t="str">
        <f t="shared" si="10"/>
        <v>H5130</v>
      </c>
      <c r="F367" s="6" t="str">
        <f t="shared" si="11"/>
        <v>Jeneverbesstruwelen</v>
      </c>
      <c r="G367" s="6"/>
      <c r="H367" s="6" t="s">
        <v>442</v>
      </c>
    </row>
    <row r="368" spans="1:8" x14ac:dyDescent="0.3">
      <c r="A368" s="6" t="s">
        <v>78</v>
      </c>
      <c r="B368" s="6">
        <v>42</v>
      </c>
      <c r="C368" s="6" t="s">
        <v>88</v>
      </c>
      <c r="D368" s="6" t="s">
        <v>481</v>
      </c>
      <c r="E368" s="6" t="str">
        <f t="shared" si="10"/>
        <v>H6230</v>
      </c>
      <c r="F368" s="6" t="str">
        <f t="shared" si="11"/>
        <v>Heischrale graslanden</v>
      </c>
      <c r="G368" s="6"/>
      <c r="H368" s="6" t="s">
        <v>442</v>
      </c>
    </row>
    <row r="369" spans="1:8" x14ac:dyDescent="0.3">
      <c r="A369" s="6" t="s">
        <v>78</v>
      </c>
      <c r="B369" s="6">
        <v>42</v>
      </c>
      <c r="C369" s="6" t="s">
        <v>88</v>
      </c>
      <c r="D369" s="6" t="s">
        <v>512</v>
      </c>
      <c r="E369" s="6" t="str">
        <f t="shared" si="10"/>
        <v>H7110B</v>
      </c>
      <c r="F369" s="6" t="str">
        <f t="shared" si="11"/>
        <v>Actieve hoogvenen</v>
      </c>
      <c r="G369" s="6" t="s">
        <v>513</v>
      </c>
      <c r="H369" s="6" t="s">
        <v>442</v>
      </c>
    </row>
    <row r="370" spans="1:8" hidden="1" x14ac:dyDescent="0.3">
      <c r="A370" s="6" t="s">
        <v>78</v>
      </c>
      <c r="B370" s="6">
        <v>42</v>
      </c>
      <c r="C370" s="6" t="s">
        <v>88</v>
      </c>
      <c r="D370" s="6" t="s">
        <v>508</v>
      </c>
      <c r="E370" s="6" t="str">
        <f t="shared" si="10"/>
        <v>H7150</v>
      </c>
      <c r="F370" s="6" t="str">
        <f t="shared" si="11"/>
        <v>Pioniervegetaties met snavelbiezen</v>
      </c>
      <c r="G370" s="6"/>
      <c r="H370" s="6" t="s">
        <v>462</v>
      </c>
    </row>
    <row r="371" spans="1:8" x14ac:dyDescent="0.3">
      <c r="A371" s="6" t="s">
        <v>78</v>
      </c>
      <c r="B371" s="6">
        <v>43</v>
      </c>
      <c r="C371" s="6" t="s">
        <v>89</v>
      </c>
      <c r="D371" s="6" t="s">
        <v>507</v>
      </c>
      <c r="E371" s="6" t="str">
        <f t="shared" si="10"/>
        <v>H4030</v>
      </c>
      <c r="F371" s="6" t="str">
        <f t="shared" si="11"/>
        <v>Droge heiden</v>
      </c>
      <c r="G371" s="6"/>
      <c r="H371" s="6" t="s">
        <v>442</v>
      </c>
    </row>
    <row r="372" spans="1:8" x14ac:dyDescent="0.3">
      <c r="A372" s="6" t="s">
        <v>78</v>
      </c>
      <c r="B372" s="6">
        <v>43</v>
      </c>
      <c r="C372" s="6" t="s">
        <v>89</v>
      </c>
      <c r="D372" s="6" t="s">
        <v>481</v>
      </c>
      <c r="E372" s="6" t="str">
        <f t="shared" si="10"/>
        <v>H6230</v>
      </c>
      <c r="F372" s="6" t="str">
        <f t="shared" si="11"/>
        <v>Heischrale graslanden</v>
      </c>
      <c r="G372" s="6"/>
      <c r="H372" s="6" t="s">
        <v>442</v>
      </c>
    </row>
    <row r="373" spans="1:8" x14ac:dyDescent="0.3">
      <c r="A373" s="6" t="s">
        <v>78</v>
      </c>
      <c r="B373" s="6">
        <v>43</v>
      </c>
      <c r="C373" s="6" t="s">
        <v>89</v>
      </c>
      <c r="D373" s="6" t="s">
        <v>518</v>
      </c>
      <c r="E373" s="6" t="str">
        <f t="shared" si="10"/>
        <v>H7110A</v>
      </c>
      <c r="F373" s="6" t="str">
        <f t="shared" si="11"/>
        <v>Actieve hoogvenen</v>
      </c>
      <c r="G373" s="6" t="s">
        <v>519</v>
      </c>
      <c r="H373" s="6" t="s">
        <v>442</v>
      </c>
    </row>
    <row r="374" spans="1:8" x14ac:dyDescent="0.3">
      <c r="A374" s="6" t="s">
        <v>78</v>
      </c>
      <c r="B374" s="6">
        <v>43</v>
      </c>
      <c r="C374" s="6" t="s">
        <v>89</v>
      </c>
      <c r="D374" s="6" t="s">
        <v>520</v>
      </c>
      <c r="E374" s="6" t="str">
        <f t="shared" si="10"/>
        <v>H7120</v>
      </c>
      <c r="F374" s="6" t="str">
        <f t="shared" si="11"/>
        <v>Herstellende hoogvenen</v>
      </c>
      <c r="G374" s="6"/>
      <c r="H374" s="6" t="s">
        <v>442</v>
      </c>
    </row>
    <row r="375" spans="1:8" x14ac:dyDescent="0.3">
      <c r="A375" s="6" t="s">
        <v>78</v>
      </c>
      <c r="B375" s="6">
        <v>44</v>
      </c>
      <c r="C375" s="6" t="s">
        <v>90</v>
      </c>
      <c r="D375" s="6" t="s">
        <v>510</v>
      </c>
      <c r="E375" s="6" t="str">
        <f t="shared" si="10"/>
        <v>H2310</v>
      </c>
      <c r="F375" s="6" t="str">
        <f t="shared" si="11"/>
        <v>Stuifzandheiden met struikhei</v>
      </c>
      <c r="G375" s="6"/>
      <c r="H375" s="6" t="s">
        <v>442</v>
      </c>
    </row>
    <row r="376" spans="1:8" x14ac:dyDescent="0.3">
      <c r="A376" s="6" t="s">
        <v>78</v>
      </c>
      <c r="B376" s="6">
        <v>44</v>
      </c>
      <c r="C376" s="6" t="s">
        <v>90</v>
      </c>
      <c r="D376" s="6" t="s">
        <v>506</v>
      </c>
      <c r="E376" s="6" t="str">
        <f t="shared" si="10"/>
        <v>H3160</v>
      </c>
      <c r="F376" s="6" t="str">
        <f t="shared" si="11"/>
        <v>Zure vennen</v>
      </c>
      <c r="G376" s="6"/>
      <c r="H376" s="6" t="s">
        <v>442</v>
      </c>
    </row>
    <row r="377" spans="1:8" hidden="1" x14ac:dyDescent="0.3">
      <c r="A377" s="6" t="s">
        <v>78</v>
      </c>
      <c r="B377" s="6">
        <v>44</v>
      </c>
      <c r="C377" s="6" t="s">
        <v>90</v>
      </c>
      <c r="D377" s="6" t="s">
        <v>511</v>
      </c>
      <c r="E377" s="6" t="str">
        <f t="shared" si="10"/>
        <v>H2330</v>
      </c>
      <c r="F377" s="6" t="str">
        <f t="shared" si="11"/>
        <v>Zandverstuivingen</v>
      </c>
      <c r="G377" s="6"/>
      <c r="H377" s="6" t="s">
        <v>462</v>
      </c>
    </row>
    <row r="378" spans="1:8" x14ac:dyDescent="0.3">
      <c r="A378" s="6" t="s">
        <v>78</v>
      </c>
      <c r="B378" s="6">
        <v>44</v>
      </c>
      <c r="C378" s="6" t="s">
        <v>90</v>
      </c>
      <c r="D378" s="6" t="s">
        <v>502</v>
      </c>
      <c r="E378" s="6" t="str">
        <f t="shared" si="10"/>
        <v>H4010A</v>
      </c>
      <c r="F378" s="6" t="str">
        <f t="shared" si="11"/>
        <v>Vochtige heiden</v>
      </c>
      <c r="G378" s="6" t="s">
        <v>503</v>
      </c>
      <c r="H378" s="6" t="s">
        <v>442</v>
      </c>
    </row>
    <row r="379" spans="1:8" x14ac:dyDescent="0.3">
      <c r="A379" s="6" t="s">
        <v>78</v>
      </c>
      <c r="B379" s="6">
        <v>44</v>
      </c>
      <c r="C379" s="6" t="s">
        <v>90</v>
      </c>
      <c r="D379" s="6" t="s">
        <v>507</v>
      </c>
      <c r="E379" s="6" t="str">
        <f t="shared" si="10"/>
        <v>H4030</v>
      </c>
      <c r="F379" s="6" t="str">
        <f t="shared" si="11"/>
        <v>Droge heiden</v>
      </c>
      <c r="G379" s="6"/>
      <c r="H379" s="6" t="s">
        <v>442</v>
      </c>
    </row>
    <row r="380" spans="1:8" x14ac:dyDescent="0.3">
      <c r="A380" s="6" t="s">
        <v>78</v>
      </c>
      <c r="B380" s="6">
        <v>44</v>
      </c>
      <c r="C380" s="6" t="s">
        <v>90</v>
      </c>
      <c r="D380" s="6" t="s">
        <v>523</v>
      </c>
      <c r="E380" s="6" t="str">
        <f t="shared" si="10"/>
        <v>H5130</v>
      </c>
      <c r="F380" s="6" t="str">
        <f t="shared" si="11"/>
        <v>Jeneverbesstruwelen</v>
      </c>
      <c r="G380" s="6"/>
      <c r="H380" s="6" t="s">
        <v>442</v>
      </c>
    </row>
    <row r="381" spans="1:8" x14ac:dyDescent="0.3">
      <c r="A381" s="6" t="s">
        <v>78</v>
      </c>
      <c r="B381" s="6">
        <v>44</v>
      </c>
      <c r="C381" s="6" t="s">
        <v>90</v>
      </c>
      <c r="D381" s="6" t="s">
        <v>481</v>
      </c>
      <c r="E381" s="6" t="str">
        <f t="shared" si="10"/>
        <v>H6230</v>
      </c>
      <c r="F381" s="6" t="str">
        <f t="shared" si="11"/>
        <v>Heischrale graslanden</v>
      </c>
      <c r="G381" s="6"/>
      <c r="H381" s="6" t="s">
        <v>442</v>
      </c>
    </row>
    <row r="382" spans="1:8" x14ac:dyDescent="0.3">
      <c r="A382" s="6" t="s">
        <v>78</v>
      </c>
      <c r="B382" s="6">
        <v>44</v>
      </c>
      <c r="C382" s="6" t="s">
        <v>90</v>
      </c>
      <c r="D382" s="6" t="s">
        <v>508</v>
      </c>
      <c r="E382" s="6" t="str">
        <f t="shared" si="10"/>
        <v>H7150</v>
      </c>
      <c r="F382" s="6" t="str">
        <f t="shared" si="11"/>
        <v>Pioniervegetaties met snavelbiezen</v>
      </c>
      <c r="G382" s="6"/>
      <c r="H382" s="6" t="s">
        <v>442</v>
      </c>
    </row>
    <row r="383" spans="1:8" hidden="1" x14ac:dyDescent="0.3">
      <c r="A383" s="6" t="s">
        <v>78</v>
      </c>
      <c r="B383" s="6">
        <v>44</v>
      </c>
      <c r="C383" s="6" t="s">
        <v>90</v>
      </c>
      <c r="D383" s="6" t="s">
        <v>504</v>
      </c>
      <c r="E383" s="6" t="str">
        <f t="shared" si="10"/>
        <v>H9190</v>
      </c>
      <c r="F383" s="6" t="str">
        <f t="shared" si="11"/>
        <v>Oude eikenbossen</v>
      </c>
      <c r="G383" s="6"/>
      <c r="H383" s="6" t="s">
        <v>462</v>
      </c>
    </row>
    <row r="384" spans="1:8" x14ac:dyDescent="0.3">
      <c r="A384" s="6" t="s">
        <v>78</v>
      </c>
      <c r="B384" s="6">
        <v>45</v>
      </c>
      <c r="C384" s="6" t="s">
        <v>91</v>
      </c>
      <c r="D384" s="6" t="s">
        <v>502</v>
      </c>
      <c r="E384" s="6" t="str">
        <f t="shared" si="10"/>
        <v>H4010A</v>
      </c>
      <c r="F384" s="6" t="str">
        <f t="shared" si="11"/>
        <v>Vochtige heiden</v>
      </c>
      <c r="G384" s="6" t="s">
        <v>503</v>
      </c>
      <c r="H384" s="6" t="s">
        <v>442</v>
      </c>
    </row>
    <row r="385" spans="1:8" x14ac:dyDescent="0.3">
      <c r="A385" s="6" t="s">
        <v>78</v>
      </c>
      <c r="B385" s="6">
        <v>45</v>
      </c>
      <c r="C385" s="6" t="s">
        <v>91</v>
      </c>
      <c r="D385" s="6" t="s">
        <v>507</v>
      </c>
      <c r="E385" s="6" t="str">
        <f t="shared" si="10"/>
        <v>H4030</v>
      </c>
      <c r="F385" s="6" t="str">
        <f t="shared" si="11"/>
        <v>Droge heiden</v>
      </c>
      <c r="G385" s="6"/>
      <c r="H385" s="6" t="s">
        <v>442</v>
      </c>
    </row>
    <row r="386" spans="1:8" x14ac:dyDescent="0.3">
      <c r="A386" s="6" t="s">
        <v>78</v>
      </c>
      <c r="B386" s="6">
        <v>45</v>
      </c>
      <c r="C386" s="6" t="s">
        <v>91</v>
      </c>
      <c r="D386" s="6" t="s">
        <v>523</v>
      </c>
      <c r="E386" s="6" t="str">
        <f t="shared" si="10"/>
        <v>H5130</v>
      </c>
      <c r="F386" s="6" t="str">
        <f t="shared" si="11"/>
        <v>Jeneverbesstruwelen</v>
      </c>
      <c r="G386" s="6"/>
      <c r="H386" s="6" t="s">
        <v>442</v>
      </c>
    </row>
    <row r="387" spans="1:8" x14ac:dyDescent="0.3">
      <c r="A387" s="6" t="s">
        <v>78</v>
      </c>
      <c r="B387" s="6">
        <v>45</v>
      </c>
      <c r="C387" s="6" t="s">
        <v>91</v>
      </c>
      <c r="D387" s="6" t="s">
        <v>481</v>
      </c>
      <c r="E387" s="6" t="str">
        <f t="shared" si="10"/>
        <v>H6230</v>
      </c>
      <c r="F387" s="6" t="str">
        <f t="shared" si="11"/>
        <v>Heischrale graslanden</v>
      </c>
      <c r="G387" s="6"/>
      <c r="H387" s="6" t="s">
        <v>442</v>
      </c>
    </row>
    <row r="388" spans="1:8" x14ac:dyDescent="0.3">
      <c r="A388" s="6" t="s">
        <v>78</v>
      </c>
      <c r="B388" s="6">
        <v>45</v>
      </c>
      <c r="C388" s="6" t="s">
        <v>91</v>
      </c>
      <c r="D388" s="6" t="s">
        <v>489</v>
      </c>
      <c r="E388" s="6" t="str">
        <f t="shared" ref="E388:E451" si="12">IF(ISTEXT(G388),LEFT(D388,6),LEFT(D388,5))</f>
        <v>H6410</v>
      </c>
      <c r="F388" s="6" t="str">
        <f t="shared" ref="F388:F451" si="13">IF(ISTEXT(G388),RIGHT(D388,LEN(D388)-9),RIGHT(D388,LEN(D388)-8))</f>
        <v>Blauwgraslanden</v>
      </c>
      <c r="G388" s="6"/>
      <c r="H388" s="6" t="s">
        <v>442</v>
      </c>
    </row>
    <row r="389" spans="1:8" x14ac:dyDescent="0.3">
      <c r="A389" s="6" t="s">
        <v>78</v>
      </c>
      <c r="B389" s="6">
        <v>45</v>
      </c>
      <c r="C389" s="6" t="s">
        <v>91</v>
      </c>
      <c r="D389" s="6" t="s">
        <v>499</v>
      </c>
      <c r="E389" s="6" t="str">
        <f t="shared" si="12"/>
        <v>H7140A</v>
      </c>
      <c r="F389" s="6" t="str">
        <f t="shared" si="13"/>
        <v>Overgangs- en trilvenen</v>
      </c>
      <c r="G389" s="6" t="s">
        <v>500</v>
      </c>
      <c r="H389" s="6" t="s">
        <v>442</v>
      </c>
    </row>
    <row r="390" spans="1:8" x14ac:dyDescent="0.3">
      <c r="A390" s="6" t="s">
        <v>78</v>
      </c>
      <c r="B390" s="6">
        <v>45</v>
      </c>
      <c r="C390" s="6" t="s">
        <v>91</v>
      </c>
      <c r="D390" s="6" t="s">
        <v>508</v>
      </c>
      <c r="E390" s="6" t="str">
        <f t="shared" si="12"/>
        <v>H7150</v>
      </c>
      <c r="F390" s="6" t="str">
        <f t="shared" si="13"/>
        <v>Pioniervegetaties met snavelbiezen</v>
      </c>
      <c r="G390" s="6"/>
      <c r="H390" s="6" t="s">
        <v>442</v>
      </c>
    </row>
    <row r="391" spans="1:8" x14ac:dyDescent="0.3">
      <c r="A391" s="6" t="s">
        <v>78</v>
      </c>
      <c r="B391" s="6">
        <v>45</v>
      </c>
      <c r="C391" s="6" t="s">
        <v>91</v>
      </c>
      <c r="D391" s="6" t="s">
        <v>527</v>
      </c>
      <c r="E391" s="6" t="str">
        <f t="shared" si="12"/>
        <v>H7230</v>
      </c>
      <c r="F391" s="6" t="str">
        <f t="shared" si="13"/>
        <v>Kalkmoerassen</v>
      </c>
      <c r="G391" s="6"/>
      <c r="H391" s="6" t="s">
        <v>442</v>
      </c>
    </row>
    <row r="392" spans="1:8" x14ac:dyDescent="0.3">
      <c r="A392" s="6" t="s">
        <v>78</v>
      </c>
      <c r="B392" s="6">
        <v>45</v>
      </c>
      <c r="C392" s="6" t="s">
        <v>91</v>
      </c>
      <c r="D392" s="6" t="s">
        <v>514</v>
      </c>
      <c r="E392" s="6" t="str">
        <f t="shared" si="12"/>
        <v>H9120</v>
      </c>
      <c r="F392" s="6" t="str">
        <f t="shared" si="13"/>
        <v>Beuken-eikenbossen met hulst</v>
      </c>
      <c r="G392" s="6"/>
      <c r="H392" s="6" t="s">
        <v>442</v>
      </c>
    </row>
    <row r="393" spans="1:8" hidden="1" x14ac:dyDescent="0.3">
      <c r="A393" s="6" t="s">
        <v>78</v>
      </c>
      <c r="B393" s="6">
        <v>45</v>
      </c>
      <c r="C393" s="6" t="s">
        <v>91</v>
      </c>
      <c r="D393" s="6" t="s">
        <v>515</v>
      </c>
      <c r="E393" s="6" t="str">
        <f t="shared" si="12"/>
        <v>H9160A</v>
      </c>
      <c r="F393" s="6" t="str">
        <f t="shared" si="13"/>
        <v>Eiken-haagbeukenbossen</v>
      </c>
      <c r="G393" s="6" t="s">
        <v>503</v>
      </c>
      <c r="H393" s="6" t="s">
        <v>462</v>
      </c>
    </row>
    <row r="394" spans="1:8" hidden="1" x14ac:dyDescent="0.3">
      <c r="A394" s="6" t="s">
        <v>78</v>
      </c>
      <c r="B394" s="6">
        <v>45</v>
      </c>
      <c r="C394" s="6" t="s">
        <v>91</v>
      </c>
      <c r="D394" s="6" t="s">
        <v>504</v>
      </c>
      <c r="E394" s="6" t="str">
        <f t="shared" si="12"/>
        <v>H9190</v>
      </c>
      <c r="F394" s="6" t="str">
        <f t="shared" si="13"/>
        <v>Oude eikenbossen</v>
      </c>
      <c r="G394" s="6"/>
      <c r="H394" s="6" t="s">
        <v>462</v>
      </c>
    </row>
    <row r="395" spans="1:8" hidden="1" x14ac:dyDescent="0.3">
      <c r="A395" s="6" t="s">
        <v>78</v>
      </c>
      <c r="B395" s="6">
        <v>45</v>
      </c>
      <c r="C395" s="6" t="s">
        <v>91</v>
      </c>
      <c r="D395" s="6" t="s">
        <v>496</v>
      </c>
      <c r="E395" s="6" t="str">
        <f t="shared" si="12"/>
        <v>H91D0</v>
      </c>
      <c r="F395" s="6" t="str">
        <f t="shared" si="13"/>
        <v>Hoogveenbossen</v>
      </c>
      <c r="G395" s="6"/>
      <c r="H395" s="6" t="s">
        <v>462</v>
      </c>
    </row>
    <row r="396" spans="1:8" x14ac:dyDescent="0.3">
      <c r="A396" s="6" t="s">
        <v>78</v>
      </c>
      <c r="B396" s="6">
        <v>45</v>
      </c>
      <c r="C396" s="6" t="s">
        <v>91</v>
      </c>
      <c r="D396" s="6" t="s">
        <v>524</v>
      </c>
      <c r="E396" s="6" t="str">
        <f t="shared" si="12"/>
        <v>H91E0C</v>
      </c>
      <c r="F396" s="6" t="str">
        <f t="shared" si="13"/>
        <v>Vochtige alluviale bossen</v>
      </c>
      <c r="G396" s="6" t="s">
        <v>525</v>
      </c>
      <c r="H396" s="6" t="s">
        <v>442</v>
      </c>
    </row>
    <row r="397" spans="1:8" x14ac:dyDescent="0.3">
      <c r="A397" s="6" t="s">
        <v>78</v>
      </c>
      <c r="B397" s="6">
        <v>46</v>
      </c>
      <c r="C397" s="6" t="s">
        <v>92</v>
      </c>
      <c r="D397" s="6" t="s">
        <v>505</v>
      </c>
      <c r="E397" s="6" t="str">
        <f t="shared" si="12"/>
        <v>H2320</v>
      </c>
      <c r="F397" s="6" t="str">
        <f t="shared" si="13"/>
        <v>Binnenlandse kraaiheibegroeiingen</v>
      </c>
      <c r="G397" s="6"/>
      <c r="H397" s="6" t="s">
        <v>442</v>
      </c>
    </row>
    <row r="398" spans="1:8" x14ac:dyDescent="0.3">
      <c r="A398" s="6" t="s">
        <v>78</v>
      </c>
      <c r="B398" s="6">
        <v>46</v>
      </c>
      <c r="C398" s="6" t="s">
        <v>92</v>
      </c>
      <c r="D398" s="6" t="s">
        <v>526</v>
      </c>
      <c r="E398" s="6" t="str">
        <f t="shared" si="12"/>
        <v>H3110</v>
      </c>
      <c r="F398" s="6" t="str">
        <f t="shared" si="13"/>
        <v>Zeer zwakgebufferde vennen</v>
      </c>
      <c r="G398" s="6"/>
      <c r="H398" s="6" t="s">
        <v>442</v>
      </c>
    </row>
    <row r="399" spans="1:8" x14ac:dyDescent="0.3">
      <c r="A399" s="6" t="s">
        <v>78</v>
      </c>
      <c r="B399" s="6">
        <v>46</v>
      </c>
      <c r="C399" s="6" t="s">
        <v>92</v>
      </c>
      <c r="D399" s="6" t="s">
        <v>501</v>
      </c>
      <c r="E399" s="6" t="str">
        <f t="shared" si="12"/>
        <v>H3130</v>
      </c>
      <c r="F399" s="6" t="str">
        <f t="shared" si="13"/>
        <v>Zwakgebufferde vennen</v>
      </c>
      <c r="G399" s="6"/>
      <c r="H399" s="6" t="s">
        <v>442</v>
      </c>
    </row>
    <row r="400" spans="1:8" x14ac:dyDescent="0.3">
      <c r="A400" s="6" t="s">
        <v>78</v>
      </c>
      <c r="B400" s="6">
        <v>46</v>
      </c>
      <c r="C400" s="6" t="s">
        <v>92</v>
      </c>
      <c r="D400" s="6" t="s">
        <v>502</v>
      </c>
      <c r="E400" s="6" t="str">
        <f t="shared" si="12"/>
        <v>H4010A</v>
      </c>
      <c r="F400" s="6" t="str">
        <f t="shared" si="13"/>
        <v>Vochtige heiden</v>
      </c>
      <c r="G400" s="6" t="s">
        <v>503</v>
      </c>
      <c r="H400" s="6" t="s">
        <v>442</v>
      </c>
    </row>
    <row r="401" spans="1:8" x14ac:dyDescent="0.3">
      <c r="A401" s="6" t="s">
        <v>78</v>
      </c>
      <c r="B401" s="6">
        <v>46</v>
      </c>
      <c r="C401" s="6" t="s">
        <v>92</v>
      </c>
      <c r="D401" s="6" t="s">
        <v>507</v>
      </c>
      <c r="E401" s="6" t="str">
        <f t="shared" si="12"/>
        <v>H4030</v>
      </c>
      <c r="F401" s="6" t="str">
        <f t="shared" si="13"/>
        <v>Droge heiden</v>
      </c>
      <c r="G401" s="6"/>
      <c r="H401" s="6" t="s">
        <v>442</v>
      </c>
    </row>
    <row r="402" spans="1:8" x14ac:dyDescent="0.3">
      <c r="A402" s="6" t="s">
        <v>78</v>
      </c>
      <c r="B402" s="6">
        <v>46</v>
      </c>
      <c r="C402" s="6" t="s">
        <v>92</v>
      </c>
      <c r="D402" s="6" t="s">
        <v>523</v>
      </c>
      <c r="E402" s="6" t="str">
        <f t="shared" si="12"/>
        <v>H5130</v>
      </c>
      <c r="F402" s="6" t="str">
        <f t="shared" si="13"/>
        <v>Jeneverbesstruwelen</v>
      </c>
      <c r="G402" s="6"/>
      <c r="H402" s="6" t="s">
        <v>442</v>
      </c>
    </row>
    <row r="403" spans="1:8" x14ac:dyDescent="0.3">
      <c r="A403" s="6" t="s">
        <v>78</v>
      </c>
      <c r="B403" s="6">
        <v>46</v>
      </c>
      <c r="C403" s="6" t="s">
        <v>92</v>
      </c>
      <c r="D403" s="6" t="s">
        <v>481</v>
      </c>
      <c r="E403" s="6" t="str">
        <f t="shared" si="12"/>
        <v>H6230</v>
      </c>
      <c r="F403" s="6" t="str">
        <f t="shared" si="13"/>
        <v>Heischrale graslanden</v>
      </c>
      <c r="G403" s="6"/>
      <c r="H403" s="6" t="s">
        <v>442</v>
      </c>
    </row>
    <row r="404" spans="1:8" x14ac:dyDescent="0.3">
      <c r="A404" s="6" t="s">
        <v>78</v>
      </c>
      <c r="B404" s="6">
        <v>46</v>
      </c>
      <c r="C404" s="6" t="s">
        <v>92</v>
      </c>
      <c r="D404" s="6" t="s">
        <v>489</v>
      </c>
      <c r="E404" s="6" t="str">
        <f t="shared" si="12"/>
        <v>H6410</v>
      </c>
      <c r="F404" s="6" t="str">
        <f t="shared" si="13"/>
        <v>Blauwgraslanden</v>
      </c>
      <c r="G404" s="6"/>
      <c r="H404" s="6" t="s">
        <v>442</v>
      </c>
    </row>
    <row r="405" spans="1:8" x14ac:dyDescent="0.3">
      <c r="A405" s="6" t="s">
        <v>78</v>
      </c>
      <c r="B405" s="6">
        <v>46</v>
      </c>
      <c r="C405" s="6" t="s">
        <v>92</v>
      </c>
      <c r="D405" s="6" t="s">
        <v>508</v>
      </c>
      <c r="E405" s="6" t="str">
        <f t="shared" si="12"/>
        <v>H7150</v>
      </c>
      <c r="F405" s="6" t="str">
        <f t="shared" si="13"/>
        <v>Pioniervegetaties met snavelbiezen</v>
      </c>
      <c r="G405" s="6"/>
      <c r="H405" s="6" t="s">
        <v>442</v>
      </c>
    </row>
    <row r="406" spans="1:8" x14ac:dyDescent="0.3">
      <c r="A406" s="6" t="s">
        <v>78</v>
      </c>
      <c r="B406" s="6">
        <v>46</v>
      </c>
      <c r="C406" s="6" t="s">
        <v>92</v>
      </c>
      <c r="D406" s="6" t="s">
        <v>527</v>
      </c>
      <c r="E406" s="6" t="str">
        <f t="shared" si="12"/>
        <v>H7230</v>
      </c>
      <c r="F406" s="6" t="str">
        <f t="shared" si="13"/>
        <v>Kalkmoerassen</v>
      </c>
      <c r="G406" s="6"/>
      <c r="H406" s="6" t="s">
        <v>442</v>
      </c>
    </row>
    <row r="407" spans="1:8" x14ac:dyDescent="0.3">
      <c r="A407" s="6" t="s">
        <v>78</v>
      </c>
      <c r="B407" s="6">
        <v>46</v>
      </c>
      <c r="C407" s="6" t="s">
        <v>92</v>
      </c>
      <c r="D407" s="6" t="s">
        <v>496</v>
      </c>
      <c r="E407" s="6" t="str">
        <f t="shared" si="12"/>
        <v>H91D0</v>
      </c>
      <c r="F407" s="6" t="str">
        <f t="shared" si="13"/>
        <v>Hoogveenbossen</v>
      </c>
      <c r="G407" s="6"/>
      <c r="H407" s="6" t="s">
        <v>442</v>
      </c>
    </row>
    <row r="408" spans="1:8" x14ac:dyDescent="0.3">
      <c r="A408" s="6" t="s">
        <v>78</v>
      </c>
      <c r="B408" s="6">
        <v>47</v>
      </c>
      <c r="C408" s="6" t="s">
        <v>93</v>
      </c>
      <c r="D408" s="6" t="s">
        <v>501</v>
      </c>
      <c r="E408" s="6" t="str">
        <f t="shared" si="12"/>
        <v>H3130</v>
      </c>
      <c r="F408" s="6" t="str">
        <f t="shared" si="13"/>
        <v>Zwakgebufferde vennen</v>
      </c>
      <c r="G408" s="6"/>
      <c r="H408" s="6" t="s">
        <v>442</v>
      </c>
    </row>
    <row r="409" spans="1:8" hidden="1" x14ac:dyDescent="0.3">
      <c r="A409" s="6" t="s">
        <v>78</v>
      </c>
      <c r="B409" s="6">
        <v>47</v>
      </c>
      <c r="C409" s="6" t="s">
        <v>93</v>
      </c>
      <c r="D409" s="6" t="s">
        <v>502</v>
      </c>
      <c r="E409" s="6" t="str">
        <f t="shared" si="12"/>
        <v>H4010A</v>
      </c>
      <c r="F409" s="6" t="str">
        <f t="shared" si="13"/>
        <v>Vochtige heiden</v>
      </c>
      <c r="G409" s="6" t="s">
        <v>503</v>
      </c>
      <c r="H409" s="6" t="s">
        <v>462</v>
      </c>
    </row>
    <row r="410" spans="1:8" hidden="1" x14ac:dyDescent="0.3">
      <c r="A410" s="6" t="s">
        <v>78</v>
      </c>
      <c r="B410" s="6">
        <v>47</v>
      </c>
      <c r="C410" s="6" t="s">
        <v>93</v>
      </c>
      <c r="D410" s="6" t="s">
        <v>507</v>
      </c>
      <c r="E410" s="6" t="str">
        <f t="shared" si="12"/>
        <v>H4030</v>
      </c>
      <c r="F410" s="6" t="str">
        <f t="shared" si="13"/>
        <v>Droge heiden</v>
      </c>
      <c r="G410" s="6"/>
      <c r="H410" s="6" t="s">
        <v>462</v>
      </c>
    </row>
    <row r="411" spans="1:8" x14ac:dyDescent="0.3">
      <c r="A411" s="6" t="s">
        <v>78</v>
      </c>
      <c r="B411" s="6">
        <v>47</v>
      </c>
      <c r="C411" s="6" t="s">
        <v>93</v>
      </c>
      <c r="D411" s="6" t="s">
        <v>489</v>
      </c>
      <c r="E411" s="6" t="str">
        <f t="shared" si="12"/>
        <v>H6410</v>
      </c>
      <c r="F411" s="6" t="str">
        <f t="shared" si="13"/>
        <v>Blauwgraslanden</v>
      </c>
      <c r="G411" s="6"/>
      <c r="H411" s="6" t="s">
        <v>442</v>
      </c>
    </row>
    <row r="412" spans="1:8" hidden="1" x14ac:dyDescent="0.3">
      <c r="A412" s="6" t="s">
        <v>78</v>
      </c>
      <c r="B412" s="6">
        <v>47</v>
      </c>
      <c r="C412" s="6" t="s">
        <v>93</v>
      </c>
      <c r="D412" s="6" t="s">
        <v>508</v>
      </c>
      <c r="E412" s="6" t="str">
        <f t="shared" si="12"/>
        <v>H7150</v>
      </c>
      <c r="F412" s="6" t="str">
        <f t="shared" si="13"/>
        <v>Pioniervegetaties met snavelbiezen</v>
      </c>
      <c r="G412" s="6"/>
      <c r="H412" s="6" t="s">
        <v>462</v>
      </c>
    </row>
    <row r="413" spans="1:8" hidden="1" x14ac:dyDescent="0.3">
      <c r="A413" s="6" t="s">
        <v>78</v>
      </c>
      <c r="B413" s="6">
        <v>47</v>
      </c>
      <c r="C413" s="6" t="s">
        <v>93</v>
      </c>
      <c r="D413" s="6" t="s">
        <v>514</v>
      </c>
      <c r="E413" s="6" t="str">
        <f t="shared" si="12"/>
        <v>H9120</v>
      </c>
      <c r="F413" s="6" t="str">
        <f t="shared" si="13"/>
        <v>Beuken-eikenbossen met hulst</v>
      </c>
      <c r="G413" s="6"/>
      <c r="H413" s="6" t="s">
        <v>462</v>
      </c>
    </row>
    <row r="414" spans="1:8" x14ac:dyDescent="0.3">
      <c r="A414" s="6" t="s">
        <v>78</v>
      </c>
      <c r="B414" s="6">
        <v>47</v>
      </c>
      <c r="C414" s="6" t="s">
        <v>93</v>
      </c>
      <c r="D414" s="6" t="s">
        <v>515</v>
      </c>
      <c r="E414" s="6" t="str">
        <f t="shared" si="12"/>
        <v>H9160A</v>
      </c>
      <c r="F414" s="6" t="str">
        <f t="shared" si="13"/>
        <v>Eiken-haagbeukenbossen</v>
      </c>
      <c r="G414" s="6" t="s">
        <v>503</v>
      </c>
      <c r="H414" s="6" t="s">
        <v>442</v>
      </c>
    </row>
    <row r="415" spans="1:8" x14ac:dyDescent="0.3">
      <c r="A415" s="6" t="s">
        <v>78</v>
      </c>
      <c r="B415" s="6">
        <v>47</v>
      </c>
      <c r="C415" s="6" t="s">
        <v>93</v>
      </c>
      <c r="D415" s="6" t="s">
        <v>524</v>
      </c>
      <c r="E415" s="6" t="str">
        <f t="shared" si="12"/>
        <v>H91E0C</v>
      </c>
      <c r="F415" s="6" t="str">
        <f t="shared" si="13"/>
        <v>Vochtige alluviale bossen</v>
      </c>
      <c r="G415" s="6" t="s">
        <v>525</v>
      </c>
      <c r="H415" s="6" t="s">
        <v>442</v>
      </c>
    </row>
    <row r="416" spans="1:8" x14ac:dyDescent="0.3">
      <c r="A416" s="6" t="s">
        <v>78</v>
      </c>
      <c r="B416" s="6">
        <v>48</v>
      </c>
      <c r="C416" s="6" t="s">
        <v>94</v>
      </c>
      <c r="D416" s="6" t="s">
        <v>502</v>
      </c>
      <c r="E416" s="6" t="str">
        <f t="shared" si="12"/>
        <v>H4010A</v>
      </c>
      <c r="F416" s="6" t="str">
        <f t="shared" si="13"/>
        <v>Vochtige heiden</v>
      </c>
      <c r="G416" s="6" t="s">
        <v>503</v>
      </c>
      <c r="H416" s="6" t="s">
        <v>442</v>
      </c>
    </row>
    <row r="417" spans="1:8" hidden="1" x14ac:dyDescent="0.3">
      <c r="A417" s="6" t="s">
        <v>78</v>
      </c>
      <c r="B417" s="6">
        <v>48</v>
      </c>
      <c r="C417" s="6" t="s">
        <v>94</v>
      </c>
      <c r="D417" s="6" t="s">
        <v>507</v>
      </c>
      <c r="E417" s="6" t="str">
        <f t="shared" si="12"/>
        <v>H4030</v>
      </c>
      <c r="F417" s="6" t="str">
        <f t="shared" si="13"/>
        <v>Droge heiden</v>
      </c>
      <c r="G417" s="6"/>
      <c r="H417" s="6" t="s">
        <v>462</v>
      </c>
    </row>
    <row r="418" spans="1:8" x14ac:dyDescent="0.3">
      <c r="A418" s="6" t="s">
        <v>78</v>
      </c>
      <c r="B418" s="6">
        <v>48</v>
      </c>
      <c r="C418" s="6" t="s">
        <v>94</v>
      </c>
      <c r="D418" s="6" t="s">
        <v>481</v>
      </c>
      <c r="E418" s="6" t="str">
        <f t="shared" si="12"/>
        <v>H6230</v>
      </c>
      <c r="F418" s="6" t="str">
        <f t="shared" si="13"/>
        <v>Heischrale graslanden</v>
      </c>
      <c r="G418" s="6"/>
      <c r="H418" s="6" t="s">
        <v>442</v>
      </c>
    </row>
    <row r="419" spans="1:8" x14ac:dyDescent="0.3">
      <c r="A419" s="6" t="s">
        <v>78</v>
      </c>
      <c r="B419" s="6">
        <v>48</v>
      </c>
      <c r="C419" s="6" t="s">
        <v>94</v>
      </c>
      <c r="D419" s="6" t="s">
        <v>489</v>
      </c>
      <c r="E419" s="6" t="str">
        <f t="shared" si="12"/>
        <v>H6410</v>
      </c>
      <c r="F419" s="6" t="str">
        <f t="shared" si="13"/>
        <v>Blauwgraslanden</v>
      </c>
      <c r="G419" s="6"/>
      <c r="H419" s="6" t="s">
        <v>442</v>
      </c>
    </row>
    <row r="420" spans="1:8" x14ac:dyDescent="0.3">
      <c r="A420" s="6" t="s">
        <v>78</v>
      </c>
      <c r="B420" s="6">
        <v>48</v>
      </c>
      <c r="C420" s="6" t="s">
        <v>94</v>
      </c>
      <c r="D420" s="6" t="s">
        <v>508</v>
      </c>
      <c r="E420" s="6" t="str">
        <f t="shared" si="12"/>
        <v>H7150</v>
      </c>
      <c r="F420" s="6" t="str">
        <f t="shared" si="13"/>
        <v>Pioniervegetaties met snavelbiezen</v>
      </c>
      <c r="G420" s="6"/>
      <c r="H420" s="6" t="s">
        <v>442</v>
      </c>
    </row>
    <row r="421" spans="1:8" x14ac:dyDescent="0.3">
      <c r="A421" s="6" t="s">
        <v>78</v>
      </c>
      <c r="B421" s="6">
        <v>48</v>
      </c>
      <c r="C421" s="6" t="s">
        <v>94</v>
      </c>
      <c r="D421" s="6" t="s">
        <v>527</v>
      </c>
      <c r="E421" s="6" t="str">
        <f t="shared" si="12"/>
        <v>H7230</v>
      </c>
      <c r="F421" s="6" t="str">
        <f t="shared" si="13"/>
        <v>Kalkmoerassen</v>
      </c>
      <c r="G421" s="6"/>
      <c r="H421" s="6" t="s">
        <v>442</v>
      </c>
    </row>
    <row r="422" spans="1:8" x14ac:dyDescent="0.3">
      <c r="A422" s="6" t="s">
        <v>78</v>
      </c>
      <c r="B422" s="6">
        <v>48</v>
      </c>
      <c r="C422" s="6" t="s">
        <v>94</v>
      </c>
      <c r="D422" s="6" t="s">
        <v>524</v>
      </c>
      <c r="E422" s="6" t="str">
        <f t="shared" si="12"/>
        <v>H91E0C</v>
      </c>
      <c r="F422" s="6" t="str">
        <f t="shared" si="13"/>
        <v>Vochtige alluviale bossen</v>
      </c>
      <c r="G422" s="6" t="s">
        <v>525</v>
      </c>
      <c r="H422" s="6" t="s">
        <v>442</v>
      </c>
    </row>
    <row r="423" spans="1:8" hidden="1" x14ac:dyDescent="0.3">
      <c r="A423" s="6" t="s">
        <v>78</v>
      </c>
      <c r="B423" s="6">
        <v>49</v>
      </c>
      <c r="C423" s="6" t="s">
        <v>95</v>
      </c>
      <c r="D423" s="6" t="s">
        <v>510</v>
      </c>
      <c r="E423" s="6" t="str">
        <f t="shared" si="12"/>
        <v>H2310</v>
      </c>
      <c r="F423" s="6" t="str">
        <f t="shared" si="13"/>
        <v>Stuifzandheiden met struikhei</v>
      </c>
      <c r="G423" s="6"/>
      <c r="H423" s="6" t="s">
        <v>462</v>
      </c>
    </row>
    <row r="424" spans="1:8" hidden="1" x14ac:dyDescent="0.3">
      <c r="A424" s="6" t="s">
        <v>78</v>
      </c>
      <c r="B424" s="6">
        <v>49</v>
      </c>
      <c r="C424" s="6" t="s">
        <v>95</v>
      </c>
      <c r="D424" s="6" t="s">
        <v>511</v>
      </c>
      <c r="E424" s="6" t="str">
        <f t="shared" si="12"/>
        <v>H2330</v>
      </c>
      <c r="F424" s="6" t="str">
        <f t="shared" si="13"/>
        <v>Zandverstuivingen</v>
      </c>
      <c r="G424" s="6"/>
      <c r="H424" s="6" t="s">
        <v>462</v>
      </c>
    </row>
    <row r="425" spans="1:8" x14ac:dyDescent="0.3">
      <c r="A425" s="6" t="s">
        <v>78</v>
      </c>
      <c r="B425" s="6">
        <v>49</v>
      </c>
      <c r="C425" s="6" t="s">
        <v>95</v>
      </c>
      <c r="D425" s="6" t="s">
        <v>501</v>
      </c>
      <c r="E425" s="6" t="str">
        <f t="shared" si="12"/>
        <v>H3130</v>
      </c>
      <c r="F425" s="6" t="str">
        <f t="shared" si="13"/>
        <v>Zwakgebufferde vennen</v>
      </c>
      <c r="G425" s="6"/>
      <c r="H425" s="6" t="s">
        <v>442</v>
      </c>
    </row>
    <row r="426" spans="1:8" hidden="1" x14ac:dyDescent="0.3">
      <c r="A426" s="6" t="s">
        <v>78</v>
      </c>
      <c r="B426" s="6">
        <v>49</v>
      </c>
      <c r="C426" s="6" t="s">
        <v>95</v>
      </c>
      <c r="D426" s="6" t="s">
        <v>506</v>
      </c>
      <c r="E426" s="6" t="str">
        <f t="shared" si="12"/>
        <v>H3160</v>
      </c>
      <c r="F426" s="6" t="str">
        <f t="shared" si="13"/>
        <v>Zure vennen</v>
      </c>
      <c r="G426" s="6"/>
      <c r="H426" s="6" t="s">
        <v>462</v>
      </c>
    </row>
    <row r="427" spans="1:8" hidden="1" x14ac:dyDescent="0.3">
      <c r="A427" s="6" t="s">
        <v>78</v>
      </c>
      <c r="B427" s="6">
        <v>49</v>
      </c>
      <c r="C427" s="6" t="s">
        <v>95</v>
      </c>
      <c r="D427" s="6" t="s">
        <v>521</v>
      </c>
      <c r="E427" s="6" t="str">
        <f t="shared" si="12"/>
        <v>H3260A</v>
      </c>
      <c r="F427" s="6" t="str">
        <f t="shared" si="13"/>
        <v>Beken en rivieren met waterplanten</v>
      </c>
      <c r="G427" s="6" t="s">
        <v>522</v>
      </c>
      <c r="H427" s="6" t="s">
        <v>462</v>
      </c>
    </row>
    <row r="428" spans="1:8" x14ac:dyDescent="0.3">
      <c r="A428" s="6" t="s">
        <v>78</v>
      </c>
      <c r="B428" s="6">
        <v>49</v>
      </c>
      <c r="C428" s="6" t="s">
        <v>95</v>
      </c>
      <c r="D428" s="6" t="s">
        <v>502</v>
      </c>
      <c r="E428" s="6" t="str">
        <f t="shared" si="12"/>
        <v>H4010A</v>
      </c>
      <c r="F428" s="6" t="str">
        <f t="shared" si="13"/>
        <v>Vochtige heiden</v>
      </c>
      <c r="G428" s="6" t="s">
        <v>503</v>
      </c>
      <c r="H428" s="6" t="s">
        <v>442</v>
      </c>
    </row>
    <row r="429" spans="1:8" x14ac:dyDescent="0.3">
      <c r="A429" s="6" t="s">
        <v>78</v>
      </c>
      <c r="B429" s="6">
        <v>49</v>
      </c>
      <c r="C429" s="6" t="s">
        <v>95</v>
      </c>
      <c r="D429" s="6" t="s">
        <v>507</v>
      </c>
      <c r="E429" s="6" t="str">
        <f t="shared" si="12"/>
        <v>H4030</v>
      </c>
      <c r="F429" s="6" t="str">
        <f t="shared" si="13"/>
        <v>Droge heiden</v>
      </c>
      <c r="G429" s="6"/>
      <c r="H429" s="6" t="s">
        <v>442</v>
      </c>
    </row>
    <row r="430" spans="1:8" hidden="1" x14ac:dyDescent="0.3">
      <c r="A430" s="6" t="s">
        <v>78</v>
      </c>
      <c r="B430" s="6">
        <v>49</v>
      </c>
      <c r="C430" s="6" t="s">
        <v>95</v>
      </c>
      <c r="D430" s="6" t="s">
        <v>523</v>
      </c>
      <c r="E430" s="6" t="str">
        <f t="shared" si="12"/>
        <v>H5130</v>
      </c>
      <c r="F430" s="6" t="str">
        <f t="shared" si="13"/>
        <v>Jeneverbesstruwelen</v>
      </c>
      <c r="G430" s="6"/>
      <c r="H430" s="6" t="s">
        <v>462</v>
      </c>
    </row>
    <row r="431" spans="1:8" x14ac:dyDescent="0.3">
      <c r="A431" s="6" t="s">
        <v>78</v>
      </c>
      <c r="B431" s="6">
        <v>49</v>
      </c>
      <c r="C431" s="6" t="s">
        <v>95</v>
      </c>
      <c r="D431" s="6" t="s">
        <v>529</v>
      </c>
      <c r="E431" s="6" t="str">
        <f t="shared" si="12"/>
        <v>H6120</v>
      </c>
      <c r="F431" s="6" t="str">
        <f t="shared" si="13"/>
        <v>Stroomdalgraslanden</v>
      </c>
      <c r="G431" s="6"/>
      <c r="H431" s="6" t="s">
        <v>442</v>
      </c>
    </row>
    <row r="432" spans="1:8" x14ac:dyDescent="0.3">
      <c r="A432" s="6" t="s">
        <v>78</v>
      </c>
      <c r="B432" s="6">
        <v>49</v>
      </c>
      <c r="C432" s="6" t="s">
        <v>95</v>
      </c>
      <c r="D432" s="6" t="s">
        <v>481</v>
      </c>
      <c r="E432" s="6" t="str">
        <f t="shared" si="12"/>
        <v>H6230</v>
      </c>
      <c r="F432" s="6" t="str">
        <f t="shared" si="13"/>
        <v>Heischrale graslanden</v>
      </c>
      <c r="G432" s="6"/>
      <c r="H432" s="6" t="s">
        <v>442</v>
      </c>
    </row>
    <row r="433" spans="1:8" x14ac:dyDescent="0.3">
      <c r="A433" s="6" t="s">
        <v>78</v>
      </c>
      <c r="B433" s="6">
        <v>49</v>
      </c>
      <c r="C433" s="6" t="s">
        <v>95</v>
      </c>
      <c r="D433" s="6" t="s">
        <v>489</v>
      </c>
      <c r="E433" s="6" t="str">
        <f t="shared" si="12"/>
        <v>H6410</v>
      </c>
      <c r="F433" s="6" t="str">
        <f t="shared" si="13"/>
        <v>Blauwgraslanden</v>
      </c>
      <c r="G433" s="6"/>
      <c r="H433" s="6" t="s">
        <v>442</v>
      </c>
    </row>
    <row r="434" spans="1:8" hidden="1" x14ac:dyDescent="0.3">
      <c r="A434" s="6" t="s">
        <v>78</v>
      </c>
      <c r="B434" s="6">
        <v>49</v>
      </c>
      <c r="C434" s="6" t="s">
        <v>95</v>
      </c>
      <c r="D434" s="6" t="s">
        <v>499</v>
      </c>
      <c r="E434" s="6" t="str">
        <f t="shared" si="12"/>
        <v>H7140A</v>
      </c>
      <c r="F434" s="6" t="str">
        <f t="shared" si="13"/>
        <v>Overgangs- en trilvenen</v>
      </c>
      <c r="G434" s="6" t="s">
        <v>500</v>
      </c>
      <c r="H434" s="6" t="s">
        <v>462</v>
      </c>
    </row>
    <row r="435" spans="1:8" x14ac:dyDescent="0.3">
      <c r="A435" s="6" t="s">
        <v>78</v>
      </c>
      <c r="B435" s="6">
        <v>49</v>
      </c>
      <c r="C435" s="6" t="s">
        <v>95</v>
      </c>
      <c r="D435" s="6" t="s">
        <v>508</v>
      </c>
      <c r="E435" s="6" t="str">
        <f t="shared" si="12"/>
        <v>H7150</v>
      </c>
      <c r="F435" s="6" t="str">
        <f t="shared" si="13"/>
        <v>Pioniervegetaties met snavelbiezen</v>
      </c>
      <c r="G435" s="6"/>
      <c r="H435" s="6" t="s">
        <v>442</v>
      </c>
    </row>
    <row r="436" spans="1:8" hidden="1" x14ac:dyDescent="0.3">
      <c r="A436" s="6" t="s">
        <v>78</v>
      </c>
      <c r="B436" s="6">
        <v>49</v>
      </c>
      <c r="C436" s="6" t="s">
        <v>95</v>
      </c>
      <c r="D436" s="6" t="s">
        <v>527</v>
      </c>
      <c r="E436" s="6" t="str">
        <f t="shared" si="12"/>
        <v>H7230</v>
      </c>
      <c r="F436" s="6" t="str">
        <f t="shared" si="13"/>
        <v>Kalkmoerassen</v>
      </c>
      <c r="G436" s="6"/>
      <c r="H436" s="6" t="s">
        <v>462</v>
      </c>
    </row>
    <row r="437" spans="1:8" hidden="1" x14ac:dyDescent="0.3">
      <c r="A437" s="6" t="s">
        <v>78</v>
      </c>
      <c r="B437" s="6">
        <v>49</v>
      </c>
      <c r="C437" s="6" t="s">
        <v>95</v>
      </c>
      <c r="D437" s="6" t="s">
        <v>514</v>
      </c>
      <c r="E437" s="6" t="str">
        <f t="shared" si="12"/>
        <v>H9120</v>
      </c>
      <c r="F437" s="6" t="str">
        <f t="shared" si="13"/>
        <v>Beuken-eikenbossen met hulst</v>
      </c>
      <c r="G437" s="6"/>
      <c r="H437" s="6" t="s">
        <v>462</v>
      </c>
    </row>
    <row r="438" spans="1:8" hidden="1" x14ac:dyDescent="0.3">
      <c r="A438" s="6" t="s">
        <v>78</v>
      </c>
      <c r="B438" s="6">
        <v>49</v>
      </c>
      <c r="C438" s="6" t="s">
        <v>95</v>
      </c>
      <c r="D438" s="6" t="s">
        <v>515</v>
      </c>
      <c r="E438" s="6" t="str">
        <f t="shared" si="12"/>
        <v>H9160A</v>
      </c>
      <c r="F438" s="6" t="str">
        <f t="shared" si="13"/>
        <v>Eiken-haagbeukenbossen</v>
      </c>
      <c r="G438" s="6" t="s">
        <v>503</v>
      </c>
      <c r="H438" s="6" t="s">
        <v>462</v>
      </c>
    </row>
    <row r="439" spans="1:8" hidden="1" x14ac:dyDescent="0.3">
      <c r="A439" s="6" t="s">
        <v>78</v>
      </c>
      <c r="B439" s="6">
        <v>49</v>
      </c>
      <c r="C439" s="6" t="s">
        <v>95</v>
      </c>
      <c r="D439" s="6" t="s">
        <v>504</v>
      </c>
      <c r="E439" s="6" t="str">
        <f t="shared" si="12"/>
        <v>H9190</v>
      </c>
      <c r="F439" s="6" t="str">
        <f t="shared" si="13"/>
        <v>Oude eikenbossen</v>
      </c>
      <c r="G439" s="6"/>
      <c r="H439" s="6" t="s">
        <v>462</v>
      </c>
    </row>
    <row r="440" spans="1:8" hidden="1" x14ac:dyDescent="0.3">
      <c r="A440" s="6" t="s">
        <v>78</v>
      </c>
      <c r="B440" s="6">
        <v>49</v>
      </c>
      <c r="C440" s="6" t="s">
        <v>95</v>
      </c>
      <c r="D440" s="6" t="s">
        <v>496</v>
      </c>
      <c r="E440" s="6" t="str">
        <f t="shared" si="12"/>
        <v>H91D0</v>
      </c>
      <c r="F440" s="6" t="str">
        <f t="shared" si="13"/>
        <v>Hoogveenbossen</v>
      </c>
      <c r="G440" s="6"/>
      <c r="H440" s="6" t="s">
        <v>462</v>
      </c>
    </row>
    <row r="441" spans="1:8" hidden="1" x14ac:dyDescent="0.3">
      <c r="A441" s="6" t="s">
        <v>78</v>
      </c>
      <c r="B441" s="6">
        <v>49</v>
      </c>
      <c r="C441" s="6" t="s">
        <v>95</v>
      </c>
      <c r="D441" s="6" t="s">
        <v>534</v>
      </c>
      <c r="E441" s="6" t="str">
        <f t="shared" si="12"/>
        <v>H91E0A</v>
      </c>
      <c r="F441" s="6" t="str">
        <f t="shared" si="13"/>
        <v>Vochtige alluviale bossen</v>
      </c>
      <c r="G441" s="6" t="s">
        <v>535</v>
      </c>
      <c r="H441" s="6" t="s">
        <v>462</v>
      </c>
    </row>
    <row r="442" spans="1:8" hidden="1" x14ac:dyDescent="0.3">
      <c r="A442" s="6" t="s">
        <v>78</v>
      </c>
      <c r="B442" s="6">
        <v>49</v>
      </c>
      <c r="C442" s="6" t="s">
        <v>95</v>
      </c>
      <c r="D442" s="6" t="s">
        <v>536</v>
      </c>
      <c r="E442" s="6" t="str">
        <f t="shared" si="12"/>
        <v>H91E0B</v>
      </c>
      <c r="F442" s="6" t="str">
        <f t="shared" si="13"/>
        <v>Vochtige alluviale bossen</v>
      </c>
      <c r="G442" s="6" t="s">
        <v>537</v>
      </c>
      <c r="H442" s="6" t="s">
        <v>462</v>
      </c>
    </row>
    <row r="443" spans="1:8" x14ac:dyDescent="0.3">
      <c r="A443" s="6" t="s">
        <v>78</v>
      </c>
      <c r="B443" s="6">
        <v>49</v>
      </c>
      <c r="C443" s="6" t="s">
        <v>95</v>
      </c>
      <c r="D443" s="6" t="s">
        <v>524</v>
      </c>
      <c r="E443" s="6" t="str">
        <f t="shared" si="12"/>
        <v>H91E0C</v>
      </c>
      <c r="F443" s="6" t="str">
        <f t="shared" si="13"/>
        <v>Vochtige alluviale bossen</v>
      </c>
      <c r="G443" s="6" t="s">
        <v>525</v>
      </c>
      <c r="H443" s="6" t="s">
        <v>442</v>
      </c>
    </row>
    <row r="444" spans="1:8" hidden="1" x14ac:dyDescent="0.3">
      <c r="A444" s="6" t="s">
        <v>78</v>
      </c>
      <c r="B444" s="6">
        <v>50</v>
      </c>
      <c r="C444" s="6" t="s">
        <v>96</v>
      </c>
      <c r="D444" s="6" t="s">
        <v>502</v>
      </c>
      <c r="E444" s="6" t="str">
        <f t="shared" si="12"/>
        <v>H4010A</v>
      </c>
      <c r="F444" s="6" t="str">
        <f t="shared" si="13"/>
        <v>Vochtige heiden</v>
      </c>
      <c r="G444" s="6" t="s">
        <v>503</v>
      </c>
      <c r="H444" s="6" t="s">
        <v>462</v>
      </c>
    </row>
    <row r="445" spans="1:8" hidden="1" x14ac:dyDescent="0.3">
      <c r="A445" s="6" t="s">
        <v>78</v>
      </c>
      <c r="B445" s="6">
        <v>50</v>
      </c>
      <c r="C445" s="6" t="s">
        <v>96</v>
      </c>
      <c r="D445" s="6" t="s">
        <v>507</v>
      </c>
      <c r="E445" s="6" t="str">
        <f t="shared" si="12"/>
        <v>H4030</v>
      </c>
      <c r="F445" s="6" t="str">
        <f t="shared" si="13"/>
        <v>Droge heiden</v>
      </c>
      <c r="G445" s="6"/>
      <c r="H445" s="6" t="s">
        <v>462</v>
      </c>
    </row>
    <row r="446" spans="1:8" x14ac:dyDescent="0.3">
      <c r="A446" s="6" t="s">
        <v>78</v>
      </c>
      <c r="B446" s="6">
        <v>50</v>
      </c>
      <c r="C446" s="6" t="s">
        <v>96</v>
      </c>
      <c r="D446" s="6" t="s">
        <v>514</v>
      </c>
      <c r="E446" s="6" t="str">
        <f t="shared" si="12"/>
        <v>H9120</v>
      </c>
      <c r="F446" s="6" t="str">
        <f t="shared" si="13"/>
        <v>Beuken-eikenbossen met hulst</v>
      </c>
      <c r="G446" s="6"/>
      <c r="H446" s="6" t="s">
        <v>442</v>
      </c>
    </row>
    <row r="447" spans="1:8" x14ac:dyDescent="0.3">
      <c r="A447" s="6" t="s">
        <v>78</v>
      </c>
      <c r="B447" s="6">
        <v>50</v>
      </c>
      <c r="C447" s="6" t="s">
        <v>96</v>
      </c>
      <c r="D447" s="6" t="s">
        <v>515</v>
      </c>
      <c r="E447" s="6" t="str">
        <f t="shared" si="12"/>
        <v>H9160A</v>
      </c>
      <c r="F447" s="6" t="str">
        <f t="shared" si="13"/>
        <v>Eiken-haagbeukenbossen</v>
      </c>
      <c r="G447" s="6" t="s">
        <v>503</v>
      </c>
      <c r="H447" s="6" t="s">
        <v>442</v>
      </c>
    </row>
    <row r="448" spans="1:8" x14ac:dyDescent="0.3">
      <c r="A448" s="6" t="s">
        <v>78</v>
      </c>
      <c r="B448" s="6">
        <v>50</v>
      </c>
      <c r="C448" s="6" t="s">
        <v>96</v>
      </c>
      <c r="D448" s="6" t="s">
        <v>524</v>
      </c>
      <c r="E448" s="6" t="str">
        <f t="shared" si="12"/>
        <v>H91E0C</v>
      </c>
      <c r="F448" s="6" t="str">
        <f t="shared" si="13"/>
        <v>Vochtige alluviale bossen</v>
      </c>
      <c r="G448" s="6" t="s">
        <v>525</v>
      </c>
      <c r="H448" s="6" t="s">
        <v>442</v>
      </c>
    </row>
    <row r="449" spans="1:8" x14ac:dyDescent="0.3">
      <c r="A449" s="6" t="s">
        <v>78</v>
      </c>
      <c r="B449" s="6">
        <v>51</v>
      </c>
      <c r="C449" s="6" t="s">
        <v>97</v>
      </c>
      <c r="D449" s="6" t="s">
        <v>501</v>
      </c>
      <c r="E449" s="6" t="str">
        <f t="shared" si="12"/>
        <v>H3130</v>
      </c>
      <c r="F449" s="6" t="str">
        <f t="shared" si="13"/>
        <v>Zwakgebufferde vennen</v>
      </c>
      <c r="G449" s="6"/>
      <c r="H449" s="6" t="s">
        <v>442</v>
      </c>
    </row>
    <row r="450" spans="1:8" x14ac:dyDescent="0.3">
      <c r="A450" s="6" t="s">
        <v>78</v>
      </c>
      <c r="B450" s="6">
        <v>51</v>
      </c>
      <c r="C450" s="6" t="s">
        <v>97</v>
      </c>
      <c r="D450" s="6" t="s">
        <v>506</v>
      </c>
      <c r="E450" s="6" t="str">
        <f t="shared" si="12"/>
        <v>H3160</v>
      </c>
      <c r="F450" s="6" t="str">
        <f t="shared" si="13"/>
        <v>Zure vennen</v>
      </c>
      <c r="G450" s="6"/>
      <c r="H450" s="6" t="s">
        <v>442</v>
      </c>
    </row>
    <row r="451" spans="1:8" x14ac:dyDescent="0.3">
      <c r="A451" s="6" t="s">
        <v>78</v>
      </c>
      <c r="B451" s="6">
        <v>51</v>
      </c>
      <c r="C451" s="6" t="s">
        <v>97</v>
      </c>
      <c r="D451" s="6" t="s">
        <v>502</v>
      </c>
      <c r="E451" s="6" t="str">
        <f t="shared" si="12"/>
        <v>H4010A</v>
      </c>
      <c r="F451" s="6" t="str">
        <f t="shared" si="13"/>
        <v>Vochtige heiden</v>
      </c>
      <c r="G451" s="6" t="s">
        <v>503</v>
      </c>
      <c r="H451" s="6" t="s">
        <v>442</v>
      </c>
    </row>
    <row r="452" spans="1:8" x14ac:dyDescent="0.3">
      <c r="A452" s="6" t="s">
        <v>78</v>
      </c>
      <c r="B452" s="6">
        <v>51</v>
      </c>
      <c r="C452" s="6" t="s">
        <v>97</v>
      </c>
      <c r="D452" s="6" t="s">
        <v>507</v>
      </c>
      <c r="E452" s="6" t="str">
        <f t="shared" ref="E452:E515" si="14">IF(ISTEXT(G452),LEFT(D452,6),LEFT(D452,5))</f>
        <v>H4030</v>
      </c>
      <c r="F452" s="6" t="str">
        <f t="shared" ref="F452:F515" si="15">IF(ISTEXT(G452),RIGHT(D452,LEN(D452)-9),RIGHT(D452,LEN(D452)-8))</f>
        <v>Droge heiden</v>
      </c>
      <c r="G452" s="6"/>
      <c r="H452" s="6" t="s">
        <v>442</v>
      </c>
    </row>
    <row r="453" spans="1:8" x14ac:dyDescent="0.3">
      <c r="A453" s="6" t="s">
        <v>78</v>
      </c>
      <c r="B453" s="6">
        <v>51</v>
      </c>
      <c r="C453" s="6" t="s">
        <v>97</v>
      </c>
      <c r="D453" s="6" t="s">
        <v>481</v>
      </c>
      <c r="E453" s="6" t="str">
        <f t="shared" si="14"/>
        <v>H6230</v>
      </c>
      <c r="F453" s="6" t="str">
        <f t="shared" si="15"/>
        <v>Heischrale graslanden</v>
      </c>
      <c r="G453" s="6"/>
      <c r="H453" s="6" t="s">
        <v>442</v>
      </c>
    </row>
    <row r="454" spans="1:8" x14ac:dyDescent="0.3">
      <c r="A454" s="6" t="s">
        <v>78</v>
      </c>
      <c r="B454" s="6">
        <v>51</v>
      </c>
      <c r="C454" s="6" t="s">
        <v>97</v>
      </c>
      <c r="D454" s="6" t="s">
        <v>489</v>
      </c>
      <c r="E454" s="6" t="str">
        <f t="shared" si="14"/>
        <v>H6410</v>
      </c>
      <c r="F454" s="6" t="str">
        <f t="shared" si="15"/>
        <v>Blauwgraslanden</v>
      </c>
      <c r="G454" s="6"/>
      <c r="H454" s="6" t="s">
        <v>442</v>
      </c>
    </row>
    <row r="455" spans="1:8" x14ac:dyDescent="0.3">
      <c r="A455" s="6" t="s">
        <v>78</v>
      </c>
      <c r="B455" s="6">
        <v>51</v>
      </c>
      <c r="C455" s="6" t="s">
        <v>97</v>
      </c>
      <c r="D455" s="6" t="s">
        <v>508</v>
      </c>
      <c r="E455" s="6" t="str">
        <f t="shared" si="14"/>
        <v>H7150</v>
      </c>
      <c r="F455" s="6" t="str">
        <f t="shared" si="15"/>
        <v>Pioniervegetaties met snavelbiezen</v>
      </c>
      <c r="G455" s="6"/>
      <c r="H455" s="6" t="s">
        <v>442</v>
      </c>
    </row>
    <row r="456" spans="1:8" hidden="1" x14ac:dyDescent="0.3">
      <c r="A456" s="6" t="s">
        <v>78</v>
      </c>
      <c r="B456" s="6">
        <v>51</v>
      </c>
      <c r="C456" s="6" t="s">
        <v>97</v>
      </c>
      <c r="D456" s="6" t="s">
        <v>504</v>
      </c>
      <c r="E456" s="6" t="str">
        <f t="shared" si="14"/>
        <v>H9190</v>
      </c>
      <c r="F456" s="6" t="str">
        <f t="shared" si="15"/>
        <v>Oude eikenbossen</v>
      </c>
      <c r="G456" s="6"/>
      <c r="H456" s="6" t="s">
        <v>462</v>
      </c>
    </row>
    <row r="457" spans="1:8" x14ac:dyDescent="0.3">
      <c r="A457" s="6" t="s">
        <v>78</v>
      </c>
      <c r="B457" s="6">
        <v>53</v>
      </c>
      <c r="C457" s="6" t="s">
        <v>98</v>
      </c>
      <c r="D457" s="6" t="s">
        <v>510</v>
      </c>
      <c r="E457" s="6" t="str">
        <f t="shared" si="14"/>
        <v>H2310</v>
      </c>
      <c r="F457" s="6" t="str">
        <f t="shared" si="15"/>
        <v>Stuifzandheiden met struikhei</v>
      </c>
      <c r="G457" s="6"/>
      <c r="H457" s="6" t="s">
        <v>442</v>
      </c>
    </row>
    <row r="458" spans="1:8" hidden="1" x14ac:dyDescent="0.3">
      <c r="A458" s="6" t="s">
        <v>78</v>
      </c>
      <c r="B458" s="6">
        <v>53</v>
      </c>
      <c r="C458" s="6" t="s">
        <v>98</v>
      </c>
      <c r="D458" s="6" t="s">
        <v>511</v>
      </c>
      <c r="E458" s="6" t="str">
        <f t="shared" si="14"/>
        <v>H2330</v>
      </c>
      <c r="F458" s="6" t="str">
        <f t="shared" si="15"/>
        <v>Zandverstuivingen</v>
      </c>
      <c r="G458" s="6"/>
      <c r="H458" s="6" t="s">
        <v>462</v>
      </c>
    </row>
    <row r="459" spans="1:8" x14ac:dyDescent="0.3">
      <c r="A459" s="6" t="s">
        <v>78</v>
      </c>
      <c r="B459" s="6">
        <v>53</v>
      </c>
      <c r="C459" s="6" t="s">
        <v>98</v>
      </c>
      <c r="D459" s="6" t="s">
        <v>501</v>
      </c>
      <c r="E459" s="6" t="str">
        <f t="shared" si="14"/>
        <v>H3130</v>
      </c>
      <c r="F459" s="6" t="str">
        <f t="shared" si="15"/>
        <v>Zwakgebufferde vennen</v>
      </c>
      <c r="G459" s="6"/>
      <c r="H459" s="6" t="s">
        <v>442</v>
      </c>
    </row>
    <row r="460" spans="1:8" hidden="1" x14ac:dyDescent="0.3">
      <c r="A460" s="6" t="s">
        <v>78</v>
      </c>
      <c r="B460" s="6">
        <v>53</v>
      </c>
      <c r="C460" s="6" t="s">
        <v>98</v>
      </c>
      <c r="D460" s="6" t="s">
        <v>506</v>
      </c>
      <c r="E460" s="6" t="str">
        <f t="shared" si="14"/>
        <v>H3160</v>
      </c>
      <c r="F460" s="6" t="str">
        <f t="shared" si="15"/>
        <v>Zure vennen</v>
      </c>
      <c r="G460" s="6"/>
      <c r="H460" s="6" t="s">
        <v>462</v>
      </c>
    </row>
    <row r="461" spans="1:8" x14ac:dyDescent="0.3">
      <c r="A461" s="6" t="s">
        <v>78</v>
      </c>
      <c r="B461" s="6">
        <v>53</v>
      </c>
      <c r="C461" s="6" t="s">
        <v>98</v>
      </c>
      <c r="D461" s="6" t="s">
        <v>502</v>
      </c>
      <c r="E461" s="6" t="str">
        <f t="shared" si="14"/>
        <v>H4010A</v>
      </c>
      <c r="F461" s="6" t="str">
        <f t="shared" si="15"/>
        <v>Vochtige heiden</v>
      </c>
      <c r="G461" s="6" t="s">
        <v>503</v>
      </c>
      <c r="H461" s="6" t="s">
        <v>442</v>
      </c>
    </row>
    <row r="462" spans="1:8" x14ac:dyDescent="0.3">
      <c r="A462" s="6" t="s">
        <v>78</v>
      </c>
      <c r="B462" s="6">
        <v>53</v>
      </c>
      <c r="C462" s="6" t="s">
        <v>98</v>
      </c>
      <c r="D462" s="6" t="s">
        <v>507</v>
      </c>
      <c r="E462" s="6" t="str">
        <f t="shared" si="14"/>
        <v>H4030</v>
      </c>
      <c r="F462" s="6" t="str">
        <f t="shared" si="15"/>
        <v>Droge heiden</v>
      </c>
      <c r="G462" s="6"/>
      <c r="H462" s="6" t="s">
        <v>442</v>
      </c>
    </row>
    <row r="463" spans="1:8" x14ac:dyDescent="0.3">
      <c r="A463" s="6" t="s">
        <v>78</v>
      </c>
      <c r="B463" s="6">
        <v>53</v>
      </c>
      <c r="C463" s="6" t="s">
        <v>98</v>
      </c>
      <c r="D463" s="6" t="s">
        <v>523</v>
      </c>
      <c r="E463" s="6" t="str">
        <f t="shared" si="14"/>
        <v>H5130</v>
      </c>
      <c r="F463" s="6" t="str">
        <f t="shared" si="15"/>
        <v>Jeneverbesstruwelen</v>
      </c>
      <c r="G463" s="6"/>
      <c r="H463" s="6" t="s">
        <v>442</v>
      </c>
    </row>
    <row r="464" spans="1:8" hidden="1" x14ac:dyDescent="0.3">
      <c r="A464" s="6" t="s">
        <v>78</v>
      </c>
      <c r="B464" s="6">
        <v>53</v>
      </c>
      <c r="C464" s="6" t="s">
        <v>98</v>
      </c>
      <c r="D464" s="6" t="s">
        <v>481</v>
      </c>
      <c r="E464" s="6" t="str">
        <f t="shared" si="14"/>
        <v>H6230</v>
      </c>
      <c r="F464" s="6" t="str">
        <f t="shared" si="15"/>
        <v>Heischrale graslanden</v>
      </c>
      <c r="G464" s="6"/>
      <c r="H464" s="6" t="s">
        <v>462</v>
      </c>
    </row>
    <row r="465" spans="1:8" hidden="1" x14ac:dyDescent="0.3">
      <c r="A465" s="6" t="s">
        <v>78</v>
      </c>
      <c r="B465" s="6">
        <v>53</v>
      </c>
      <c r="C465" s="6" t="s">
        <v>98</v>
      </c>
      <c r="D465" s="6" t="s">
        <v>489</v>
      </c>
      <c r="E465" s="6" t="str">
        <f t="shared" si="14"/>
        <v>H6410</v>
      </c>
      <c r="F465" s="6" t="str">
        <f t="shared" si="15"/>
        <v>Blauwgraslanden</v>
      </c>
      <c r="G465" s="6"/>
      <c r="H465" s="6" t="s">
        <v>462</v>
      </c>
    </row>
    <row r="466" spans="1:8" x14ac:dyDescent="0.3">
      <c r="A466" s="6" t="s">
        <v>78</v>
      </c>
      <c r="B466" s="6">
        <v>53</v>
      </c>
      <c r="C466" s="6" t="s">
        <v>98</v>
      </c>
      <c r="D466" s="6" t="s">
        <v>518</v>
      </c>
      <c r="E466" s="6" t="str">
        <f t="shared" si="14"/>
        <v>H7110A</v>
      </c>
      <c r="F466" s="6" t="str">
        <f t="shared" si="15"/>
        <v>Actieve hoogvenen</v>
      </c>
      <c r="G466" s="6" t="s">
        <v>519</v>
      </c>
      <c r="H466" s="6" t="s">
        <v>442</v>
      </c>
    </row>
    <row r="467" spans="1:8" x14ac:dyDescent="0.3">
      <c r="A467" s="6" t="s">
        <v>78</v>
      </c>
      <c r="B467" s="6">
        <v>53</v>
      </c>
      <c r="C467" s="6" t="s">
        <v>98</v>
      </c>
      <c r="D467" s="6" t="s">
        <v>520</v>
      </c>
      <c r="E467" s="6" t="str">
        <f t="shared" si="14"/>
        <v>H7120</v>
      </c>
      <c r="F467" s="6" t="str">
        <f t="shared" si="15"/>
        <v>Herstellende hoogvenen</v>
      </c>
      <c r="G467" s="6"/>
      <c r="H467" s="6" t="s">
        <v>442</v>
      </c>
    </row>
    <row r="468" spans="1:8" x14ac:dyDescent="0.3">
      <c r="A468" s="6" t="s">
        <v>78</v>
      </c>
      <c r="B468" s="6">
        <v>53</v>
      </c>
      <c r="C468" s="6" t="s">
        <v>98</v>
      </c>
      <c r="D468" s="6" t="s">
        <v>527</v>
      </c>
      <c r="E468" s="6" t="str">
        <f t="shared" si="14"/>
        <v>H7230</v>
      </c>
      <c r="F468" s="6" t="str">
        <f t="shared" si="15"/>
        <v>Kalkmoerassen</v>
      </c>
      <c r="G468" s="6"/>
      <c r="H468" s="6" t="s">
        <v>442</v>
      </c>
    </row>
    <row r="469" spans="1:8" hidden="1" x14ac:dyDescent="0.3">
      <c r="A469" s="6" t="s">
        <v>78</v>
      </c>
      <c r="B469" s="6">
        <v>53</v>
      </c>
      <c r="C469" s="6" t="s">
        <v>98</v>
      </c>
      <c r="D469" s="6" t="s">
        <v>508</v>
      </c>
      <c r="E469" s="6" t="str">
        <f t="shared" si="14"/>
        <v>H7150</v>
      </c>
      <c r="F469" s="6" t="str">
        <f t="shared" si="15"/>
        <v>Pioniervegetaties met snavelbiezen</v>
      </c>
      <c r="G469" s="6"/>
      <c r="H469" s="6" t="s">
        <v>462</v>
      </c>
    </row>
    <row r="470" spans="1:8" hidden="1" x14ac:dyDescent="0.3">
      <c r="A470" s="6" t="s">
        <v>78</v>
      </c>
      <c r="B470" s="6">
        <v>53</v>
      </c>
      <c r="C470" s="6" t="s">
        <v>98</v>
      </c>
      <c r="D470" s="6" t="s">
        <v>504</v>
      </c>
      <c r="E470" s="6" t="str">
        <f t="shared" si="14"/>
        <v>H9190</v>
      </c>
      <c r="F470" s="6" t="str">
        <f t="shared" si="15"/>
        <v>Oude eikenbossen</v>
      </c>
      <c r="G470" s="6"/>
      <c r="H470" s="6" t="s">
        <v>462</v>
      </c>
    </row>
    <row r="471" spans="1:8" x14ac:dyDescent="0.3">
      <c r="A471" s="6" t="s">
        <v>78</v>
      </c>
      <c r="B471" s="6">
        <v>53</v>
      </c>
      <c r="C471" s="6" t="s">
        <v>98</v>
      </c>
      <c r="D471" s="6" t="s">
        <v>496</v>
      </c>
      <c r="E471" s="6" t="str">
        <f t="shared" si="14"/>
        <v>H91D0</v>
      </c>
      <c r="F471" s="6" t="str">
        <f t="shared" si="15"/>
        <v>Hoogveenbossen</v>
      </c>
      <c r="G471" s="6"/>
      <c r="H471" s="6" t="s">
        <v>442</v>
      </c>
    </row>
    <row r="472" spans="1:8" x14ac:dyDescent="0.3">
      <c r="A472" s="6" t="s">
        <v>78</v>
      </c>
      <c r="B472" s="6">
        <v>53</v>
      </c>
      <c r="C472" s="6" t="s">
        <v>98</v>
      </c>
      <c r="D472" s="6" t="s">
        <v>524</v>
      </c>
      <c r="E472" s="6" t="str">
        <f t="shared" si="14"/>
        <v>H91E0C</v>
      </c>
      <c r="F472" s="6" t="str">
        <f t="shared" si="15"/>
        <v>Vochtige alluviale bossen</v>
      </c>
      <c r="G472" s="6" t="s">
        <v>525</v>
      </c>
      <c r="H472" s="6" t="s">
        <v>442</v>
      </c>
    </row>
    <row r="473" spans="1:8" x14ac:dyDescent="0.3">
      <c r="A473" s="6" t="s">
        <v>78</v>
      </c>
      <c r="B473" s="6">
        <v>54</v>
      </c>
      <c r="C473" s="6" t="s">
        <v>99</v>
      </c>
      <c r="D473" s="6" t="s">
        <v>501</v>
      </c>
      <c r="E473" s="6" t="str">
        <f t="shared" si="14"/>
        <v>H3130</v>
      </c>
      <c r="F473" s="6" t="str">
        <f t="shared" si="15"/>
        <v>Zwakgebufferde vennen</v>
      </c>
      <c r="G473" s="6"/>
      <c r="H473" s="6" t="s">
        <v>442</v>
      </c>
    </row>
    <row r="474" spans="1:8" x14ac:dyDescent="0.3">
      <c r="A474" s="6" t="s">
        <v>78</v>
      </c>
      <c r="B474" s="6">
        <v>54</v>
      </c>
      <c r="C474" s="6" t="s">
        <v>99</v>
      </c>
      <c r="D474" s="6" t="s">
        <v>506</v>
      </c>
      <c r="E474" s="6" t="str">
        <f t="shared" si="14"/>
        <v>H3160</v>
      </c>
      <c r="F474" s="6" t="str">
        <f t="shared" si="15"/>
        <v>Zure vennen</v>
      </c>
      <c r="G474" s="6"/>
      <c r="H474" s="6" t="s">
        <v>442</v>
      </c>
    </row>
    <row r="475" spans="1:8" x14ac:dyDescent="0.3">
      <c r="A475" s="6" t="s">
        <v>78</v>
      </c>
      <c r="B475" s="6">
        <v>54</v>
      </c>
      <c r="C475" s="6" t="s">
        <v>99</v>
      </c>
      <c r="D475" s="6" t="s">
        <v>502</v>
      </c>
      <c r="E475" s="6" t="str">
        <f t="shared" si="14"/>
        <v>H4010A</v>
      </c>
      <c r="F475" s="6" t="str">
        <f t="shared" si="15"/>
        <v>Vochtige heiden</v>
      </c>
      <c r="G475" s="6" t="s">
        <v>503</v>
      </c>
      <c r="H475" s="6" t="s">
        <v>442</v>
      </c>
    </row>
    <row r="476" spans="1:8" x14ac:dyDescent="0.3">
      <c r="A476" s="6" t="s">
        <v>78</v>
      </c>
      <c r="B476" s="6">
        <v>54</v>
      </c>
      <c r="C476" s="6" t="s">
        <v>99</v>
      </c>
      <c r="D476" s="6" t="s">
        <v>507</v>
      </c>
      <c r="E476" s="6" t="str">
        <f t="shared" si="14"/>
        <v>H4030</v>
      </c>
      <c r="F476" s="6" t="str">
        <f t="shared" si="15"/>
        <v>Droge heiden</v>
      </c>
      <c r="G476" s="6"/>
      <c r="H476" s="6" t="s">
        <v>442</v>
      </c>
    </row>
    <row r="477" spans="1:8" hidden="1" x14ac:dyDescent="0.3">
      <c r="A477" s="6" t="s">
        <v>78</v>
      </c>
      <c r="B477" s="6">
        <v>54</v>
      </c>
      <c r="C477" s="6" t="s">
        <v>99</v>
      </c>
      <c r="D477" s="6" t="s">
        <v>523</v>
      </c>
      <c r="E477" s="6" t="str">
        <f t="shared" si="14"/>
        <v>H5130</v>
      </c>
      <c r="F477" s="6" t="str">
        <f t="shared" si="15"/>
        <v>Jeneverbesstruwelen</v>
      </c>
      <c r="G477" s="6"/>
      <c r="H477" s="6" t="s">
        <v>462</v>
      </c>
    </row>
    <row r="478" spans="1:8" hidden="1" x14ac:dyDescent="0.3">
      <c r="A478" s="6" t="s">
        <v>78</v>
      </c>
      <c r="B478" s="6">
        <v>54</v>
      </c>
      <c r="C478" s="6" t="s">
        <v>99</v>
      </c>
      <c r="D478" s="6" t="s">
        <v>489</v>
      </c>
      <c r="E478" s="6" t="str">
        <f t="shared" si="14"/>
        <v>H6410</v>
      </c>
      <c r="F478" s="6" t="str">
        <f t="shared" si="15"/>
        <v>Blauwgraslanden</v>
      </c>
      <c r="G478" s="6"/>
      <c r="H478" s="6" t="s">
        <v>462</v>
      </c>
    </row>
    <row r="479" spans="1:8" x14ac:dyDescent="0.3">
      <c r="A479" s="6" t="s">
        <v>78</v>
      </c>
      <c r="B479" s="6">
        <v>54</v>
      </c>
      <c r="C479" s="6" t="s">
        <v>99</v>
      </c>
      <c r="D479" s="6" t="s">
        <v>512</v>
      </c>
      <c r="E479" s="6" t="str">
        <f t="shared" si="14"/>
        <v>H7110B</v>
      </c>
      <c r="F479" s="6" t="str">
        <f t="shared" si="15"/>
        <v>Actieve hoogvenen</v>
      </c>
      <c r="G479" s="6" t="s">
        <v>513</v>
      </c>
      <c r="H479" s="6" t="s">
        <v>442</v>
      </c>
    </row>
    <row r="480" spans="1:8" hidden="1" x14ac:dyDescent="0.3">
      <c r="A480" s="6" t="s">
        <v>78</v>
      </c>
      <c r="B480" s="6">
        <v>54</v>
      </c>
      <c r="C480" s="6" t="s">
        <v>99</v>
      </c>
      <c r="D480" s="6" t="s">
        <v>520</v>
      </c>
      <c r="E480" s="6" t="str">
        <f t="shared" si="14"/>
        <v>H7120</v>
      </c>
      <c r="F480" s="6" t="str">
        <f t="shared" si="15"/>
        <v>Herstellende hoogvenen</v>
      </c>
      <c r="G480" s="6"/>
      <c r="H480" s="6" t="s">
        <v>462</v>
      </c>
    </row>
    <row r="481" spans="1:8" hidden="1" x14ac:dyDescent="0.3">
      <c r="A481" s="6" t="s">
        <v>78</v>
      </c>
      <c r="B481" s="6">
        <v>54</v>
      </c>
      <c r="C481" s="6" t="s">
        <v>99</v>
      </c>
      <c r="D481" s="6" t="s">
        <v>508</v>
      </c>
      <c r="E481" s="6" t="str">
        <f t="shared" si="14"/>
        <v>H7150</v>
      </c>
      <c r="F481" s="6" t="str">
        <f t="shared" si="15"/>
        <v>Pioniervegetaties met snavelbiezen</v>
      </c>
      <c r="G481" s="6"/>
      <c r="H481" s="6" t="s">
        <v>462</v>
      </c>
    </row>
    <row r="482" spans="1:8" x14ac:dyDescent="0.3">
      <c r="A482" s="6" t="s">
        <v>78</v>
      </c>
      <c r="B482" s="6">
        <v>54</v>
      </c>
      <c r="C482" s="6" t="s">
        <v>99</v>
      </c>
      <c r="D482" s="6" t="s">
        <v>496</v>
      </c>
      <c r="E482" s="6" t="str">
        <f t="shared" si="14"/>
        <v>H91D0</v>
      </c>
      <c r="F482" s="6" t="str">
        <f t="shared" si="15"/>
        <v>Hoogveenbossen</v>
      </c>
      <c r="G482" s="6"/>
      <c r="H482" s="6" t="s">
        <v>442</v>
      </c>
    </row>
    <row r="483" spans="1:8" hidden="1" x14ac:dyDescent="0.3">
      <c r="A483" s="6" t="s">
        <v>78</v>
      </c>
      <c r="B483" s="6">
        <v>54</v>
      </c>
      <c r="C483" s="6" t="s">
        <v>99</v>
      </c>
      <c r="D483" s="6" t="s">
        <v>524</v>
      </c>
      <c r="E483" s="6" t="str">
        <f t="shared" si="14"/>
        <v>H91E0C</v>
      </c>
      <c r="F483" s="6" t="str">
        <f t="shared" si="15"/>
        <v>Vochtige alluviale bossen</v>
      </c>
      <c r="G483" s="6" t="s">
        <v>525</v>
      </c>
      <c r="H483" s="6" t="s">
        <v>462</v>
      </c>
    </row>
    <row r="484" spans="1:8" x14ac:dyDescent="0.3">
      <c r="A484" s="6" t="s">
        <v>78</v>
      </c>
      <c r="B484" s="6">
        <v>55</v>
      </c>
      <c r="C484" s="6" t="s">
        <v>100</v>
      </c>
      <c r="D484" s="6" t="s">
        <v>501</v>
      </c>
      <c r="E484" s="6" t="str">
        <f t="shared" si="14"/>
        <v>H3130</v>
      </c>
      <c r="F484" s="6" t="str">
        <f t="shared" si="15"/>
        <v>Zwakgebufferde vennen</v>
      </c>
      <c r="G484" s="6"/>
      <c r="H484" s="6" t="s">
        <v>442</v>
      </c>
    </row>
    <row r="485" spans="1:8" x14ac:dyDescent="0.3">
      <c r="A485" s="6" t="s">
        <v>78</v>
      </c>
      <c r="B485" s="6">
        <v>55</v>
      </c>
      <c r="C485" s="6" t="s">
        <v>100</v>
      </c>
      <c r="D485" s="6" t="s">
        <v>502</v>
      </c>
      <c r="E485" s="6" t="str">
        <f t="shared" si="14"/>
        <v>H4010A</v>
      </c>
      <c r="F485" s="6" t="str">
        <f t="shared" si="15"/>
        <v>Vochtige heiden</v>
      </c>
      <c r="G485" s="6" t="s">
        <v>503</v>
      </c>
      <c r="H485" s="6" t="s">
        <v>442</v>
      </c>
    </row>
    <row r="486" spans="1:8" x14ac:dyDescent="0.3">
      <c r="A486" s="6" t="s">
        <v>78</v>
      </c>
      <c r="B486" s="6">
        <v>55</v>
      </c>
      <c r="C486" s="6" t="s">
        <v>100</v>
      </c>
      <c r="D486" s="6" t="s">
        <v>507</v>
      </c>
      <c r="E486" s="6" t="str">
        <f t="shared" si="14"/>
        <v>H4030</v>
      </c>
      <c r="F486" s="6" t="str">
        <f t="shared" si="15"/>
        <v>Droge heiden</v>
      </c>
      <c r="G486" s="6"/>
      <c r="H486" s="6" t="s">
        <v>442</v>
      </c>
    </row>
    <row r="487" spans="1:8" x14ac:dyDescent="0.3">
      <c r="A487" s="6" t="s">
        <v>78</v>
      </c>
      <c r="B487" s="6">
        <v>55</v>
      </c>
      <c r="C487" s="6" t="s">
        <v>100</v>
      </c>
      <c r="D487" s="6" t="s">
        <v>481</v>
      </c>
      <c r="E487" s="6" t="str">
        <f t="shared" si="14"/>
        <v>H6230</v>
      </c>
      <c r="F487" s="6" t="str">
        <f t="shared" si="15"/>
        <v>Heischrale graslanden</v>
      </c>
      <c r="G487" s="6"/>
      <c r="H487" s="6" t="s">
        <v>442</v>
      </c>
    </row>
    <row r="488" spans="1:8" x14ac:dyDescent="0.3">
      <c r="A488" s="6" t="s">
        <v>78</v>
      </c>
      <c r="B488" s="6">
        <v>55</v>
      </c>
      <c r="C488" s="6" t="s">
        <v>100</v>
      </c>
      <c r="D488" s="6" t="s">
        <v>489</v>
      </c>
      <c r="E488" s="6" t="str">
        <f t="shared" si="14"/>
        <v>H6410</v>
      </c>
      <c r="F488" s="6" t="str">
        <f t="shared" si="15"/>
        <v>Blauwgraslanden</v>
      </c>
      <c r="G488" s="6"/>
      <c r="H488" s="6" t="s">
        <v>442</v>
      </c>
    </row>
    <row r="489" spans="1:8" x14ac:dyDescent="0.3">
      <c r="A489" s="6" t="s">
        <v>78</v>
      </c>
      <c r="B489" s="6">
        <v>55</v>
      </c>
      <c r="C489" s="6" t="s">
        <v>100</v>
      </c>
      <c r="D489" s="6" t="s">
        <v>518</v>
      </c>
      <c r="E489" s="6" t="str">
        <f t="shared" si="14"/>
        <v>H7110A</v>
      </c>
      <c r="F489" s="6" t="str">
        <f t="shared" si="15"/>
        <v>Actieve hoogvenen</v>
      </c>
      <c r="G489" s="6" t="s">
        <v>519</v>
      </c>
      <c r="H489" s="6" t="s">
        <v>442</v>
      </c>
    </row>
    <row r="490" spans="1:8" x14ac:dyDescent="0.3">
      <c r="A490" s="6" t="s">
        <v>78</v>
      </c>
      <c r="B490" s="6">
        <v>55</v>
      </c>
      <c r="C490" s="6" t="s">
        <v>100</v>
      </c>
      <c r="D490" s="6" t="s">
        <v>520</v>
      </c>
      <c r="E490" s="6" t="str">
        <f t="shared" si="14"/>
        <v>H7120</v>
      </c>
      <c r="F490" s="6" t="str">
        <f t="shared" si="15"/>
        <v>Herstellende hoogvenen</v>
      </c>
      <c r="G490" s="6"/>
      <c r="H490" s="6" t="s">
        <v>442</v>
      </c>
    </row>
    <row r="491" spans="1:8" x14ac:dyDescent="0.3">
      <c r="A491" s="6" t="s">
        <v>78</v>
      </c>
      <c r="B491" s="6">
        <v>55</v>
      </c>
      <c r="C491" s="6" t="s">
        <v>100</v>
      </c>
      <c r="D491" s="6" t="s">
        <v>508</v>
      </c>
      <c r="E491" s="6" t="str">
        <f t="shared" si="14"/>
        <v>H7150</v>
      </c>
      <c r="F491" s="6" t="str">
        <f t="shared" si="15"/>
        <v>Pioniervegetaties met snavelbiezen</v>
      </c>
      <c r="G491" s="6"/>
      <c r="H491" s="6" t="s">
        <v>442</v>
      </c>
    </row>
    <row r="492" spans="1:8" x14ac:dyDescent="0.3">
      <c r="A492" s="6" t="s">
        <v>78</v>
      </c>
      <c r="B492" s="6">
        <v>55</v>
      </c>
      <c r="C492" s="6" t="s">
        <v>100</v>
      </c>
      <c r="D492" s="6" t="s">
        <v>514</v>
      </c>
      <c r="E492" s="6" t="str">
        <f t="shared" si="14"/>
        <v>H9120</v>
      </c>
      <c r="F492" s="6" t="str">
        <f t="shared" si="15"/>
        <v>Beuken-eikenbossen met hulst</v>
      </c>
      <c r="G492" s="6"/>
      <c r="H492" s="6" t="s">
        <v>442</v>
      </c>
    </row>
    <row r="493" spans="1:8" x14ac:dyDescent="0.3">
      <c r="A493" s="6" t="s">
        <v>78</v>
      </c>
      <c r="B493" s="6">
        <v>55</v>
      </c>
      <c r="C493" s="6" t="s">
        <v>100</v>
      </c>
      <c r="D493" s="6" t="s">
        <v>524</v>
      </c>
      <c r="E493" s="6" t="str">
        <f t="shared" si="14"/>
        <v>H91E0C</v>
      </c>
      <c r="F493" s="6" t="str">
        <f t="shared" si="15"/>
        <v>Vochtige alluviale bossen</v>
      </c>
      <c r="G493" s="6" t="s">
        <v>525</v>
      </c>
      <c r="H493" s="6" t="s">
        <v>442</v>
      </c>
    </row>
    <row r="494" spans="1:8" x14ac:dyDescent="0.3">
      <c r="A494" s="6" t="s">
        <v>83</v>
      </c>
      <c r="B494" s="6">
        <v>57</v>
      </c>
      <c r="C494" s="6" t="s">
        <v>101</v>
      </c>
      <c r="D494" s="6" t="s">
        <v>510</v>
      </c>
      <c r="E494" s="6" t="str">
        <f t="shared" si="14"/>
        <v>H2310</v>
      </c>
      <c r="F494" s="6" t="str">
        <f t="shared" si="15"/>
        <v>Stuifzandheiden met struikhei</v>
      </c>
      <c r="G494" s="6"/>
      <c r="H494" s="6" t="s">
        <v>442</v>
      </c>
    </row>
    <row r="495" spans="1:8" x14ac:dyDescent="0.3">
      <c r="A495" s="6" t="s">
        <v>83</v>
      </c>
      <c r="B495" s="6">
        <v>57</v>
      </c>
      <c r="C495" s="6" t="s">
        <v>101</v>
      </c>
      <c r="D495" s="6" t="s">
        <v>505</v>
      </c>
      <c r="E495" s="6" t="str">
        <f t="shared" si="14"/>
        <v>H2320</v>
      </c>
      <c r="F495" s="6" t="str">
        <f t="shared" si="15"/>
        <v>Binnenlandse kraaiheibegroeiingen</v>
      </c>
      <c r="G495" s="6"/>
      <c r="H495" s="6" t="s">
        <v>442</v>
      </c>
    </row>
    <row r="496" spans="1:8" x14ac:dyDescent="0.3">
      <c r="A496" s="6" t="s">
        <v>83</v>
      </c>
      <c r="B496" s="6">
        <v>57</v>
      </c>
      <c r="C496" s="6" t="s">
        <v>101</v>
      </c>
      <c r="D496" s="6" t="s">
        <v>511</v>
      </c>
      <c r="E496" s="6" t="str">
        <f t="shared" si="14"/>
        <v>H2330</v>
      </c>
      <c r="F496" s="6" t="str">
        <f t="shared" si="15"/>
        <v>Zandverstuivingen</v>
      </c>
      <c r="G496" s="6"/>
      <c r="H496" s="6" t="s">
        <v>442</v>
      </c>
    </row>
    <row r="497" spans="1:8" x14ac:dyDescent="0.3">
      <c r="A497" s="6" t="s">
        <v>83</v>
      </c>
      <c r="B497" s="6">
        <v>57</v>
      </c>
      <c r="C497" s="6" t="s">
        <v>101</v>
      </c>
      <c r="D497" s="6" t="s">
        <v>501</v>
      </c>
      <c r="E497" s="6" t="str">
        <f t="shared" si="14"/>
        <v>H3130</v>
      </c>
      <c r="F497" s="6" t="str">
        <f t="shared" si="15"/>
        <v>Zwakgebufferde vennen</v>
      </c>
      <c r="G497" s="6"/>
      <c r="H497" s="6" t="s">
        <v>442</v>
      </c>
    </row>
    <row r="498" spans="1:8" x14ac:dyDescent="0.3">
      <c r="A498" s="6" t="s">
        <v>83</v>
      </c>
      <c r="B498" s="6">
        <v>57</v>
      </c>
      <c r="C498" s="6" t="s">
        <v>101</v>
      </c>
      <c r="D498" s="6" t="s">
        <v>506</v>
      </c>
      <c r="E498" s="6" t="str">
        <f t="shared" si="14"/>
        <v>H3160</v>
      </c>
      <c r="F498" s="6" t="str">
        <f t="shared" si="15"/>
        <v>Zure vennen</v>
      </c>
      <c r="G498" s="6"/>
      <c r="H498" s="6" t="s">
        <v>442</v>
      </c>
    </row>
    <row r="499" spans="1:8" x14ac:dyDescent="0.3">
      <c r="A499" s="6" t="s">
        <v>83</v>
      </c>
      <c r="B499" s="6">
        <v>57</v>
      </c>
      <c r="C499" s="6" t="s">
        <v>101</v>
      </c>
      <c r="D499" s="6" t="s">
        <v>521</v>
      </c>
      <c r="E499" s="6" t="str">
        <f t="shared" si="14"/>
        <v>H3260A</v>
      </c>
      <c r="F499" s="6" t="str">
        <f t="shared" si="15"/>
        <v>Beken en rivieren met waterplanten</v>
      </c>
      <c r="G499" s="6" t="s">
        <v>522</v>
      </c>
      <c r="H499" s="6" t="s">
        <v>442</v>
      </c>
    </row>
    <row r="500" spans="1:8" x14ac:dyDescent="0.3">
      <c r="A500" s="6" t="s">
        <v>83</v>
      </c>
      <c r="B500" s="6">
        <v>57</v>
      </c>
      <c r="C500" s="6" t="s">
        <v>101</v>
      </c>
      <c r="D500" s="6" t="s">
        <v>502</v>
      </c>
      <c r="E500" s="6" t="str">
        <f t="shared" si="14"/>
        <v>H4010A</v>
      </c>
      <c r="F500" s="6" t="str">
        <f t="shared" si="15"/>
        <v>Vochtige heiden</v>
      </c>
      <c r="G500" s="6" t="s">
        <v>503</v>
      </c>
      <c r="H500" s="6" t="s">
        <v>442</v>
      </c>
    </row>
    <row r="501" spans="1:8" x14ac:dyDescent="0.3">
      <c r="A501" s="6" t="s">
        <v>83</v>
      </c>
      <c r="B501" s="6">
        <v>57</v>
      </c>
      <c r="C501" s="6" t="s">
        <v>101</v>
      </c>
      <c r="D501" s="6" t="s">
        <v>507</v>
      </c>
      <c r="E501" s="6" t="str">
        <f t="shared" si="14"/>
        <v>H4030</v>
      </c>
      <c r="F501" s="6" t="str">
        <f t="shared" si="15"/>
        <v>Droge heiden</v>
      </c>
      <c r="G501" s="6"/>
      <c r="H501" s="6" t="s">
        <v>442</v>
      </c>
    </row>
    <row r="502" spans="1:8" x14ac:dyDescent="0.3">
      <c r="A502" s="6" t="s">
        <v>83</v>
      </c>
      <c r="B502" s="6">
        <v>57</v>
      </c>
      <c r="C502" s="6" t="s">
        <v>101</v>
      </c>
      <c r="D502" s="6" t="s">
        <v>523</v>
      </c>
      <c r="E502" s="6" t="str">
        <f t="shared" si="14"/>
        <v>H5130</v>
      </c>
      <c r="F502" s="6" t="str">
        <f t="shared" si="15"/>
        <v>Jeneverbesstruwelen</v>
      </c>
      <c r="G502" s="6"/>
      <c r="H502" s="6" t="s">
        <v>442</v>
      </c>
    </row>
    <row r="503" spans="1:8" x14ac:dyDescent="0.3">
      <c r="A503" s="6" t="s">
        <v>83</v>
      </c>
      <c r="B503" s="6">
        <v>57</v>
      </c>
      <c r="C503" s="6" t="s">
        <v>101</v>
      </c>
      <c r="D503" s="6" t="s">
        <v>481</v>
      </c>
      <c r="E503" s="6" t="str">
        <f t="shared" si="14"/>
        <v>H6230</v>
      </c>
      <c r="F503" s="6" t="str">
        <f t="shared" si="15"/>
        <v>Heischrale graslanden</v>
      </c>
      <c r="G503" s="6"/>
      <c r="H503" s="6" t="s">
        <v>442</v>
      </c>
    </row>
    <row r="504" spans="1:8" x14ac:dyDescent="0.3">
      <c r="A504" s="6" t="s">
        <v>83</v>
      </c>
      <c r="B504" s="6">
        <v>57</v>
      </c>
      <c r="C504" s="6" t="s">
        <v>101</v>
      </c>
      <c r="D504" s="6" t="s">
        <v>489</v>
      </c>
      <c r="E504" s="6" t="str">
        <f t="shared" si="14"/>
        <v>H6410</v>
      </c>
      <c r="F504" s="6" t="str">
        <f t="shared" si="15"/>
        <v>Blauwgraslanden</v>
      </c>
      <c r="G504" s="6"/>
      <c r="H504" s="6" t="s">
        <v>442</v>
      </c>
    </row>
    <row r="505" spans="1:8" x14ac:dyDescent="0.3">
      <c r="A505" s="6" t="s">
        <v>83</v>
      </c>
      <c r="B505" s="6">
        <v>57</v>
      </c>
      <c r="C505" s="6" t="s">
        <v>101</v>
      </c>
      <c r="D505" s="6" t="s">
        <v>512</v>
      </c>
      <c r="E505" s="6" t="str">
        <f t="shared" si="14"/>
        <v>H7110B</v>
      </c>
      <c r="F505" s="6" t="str">
        <f t="shared" si="15"/>
        <v>Actieve hoogvenen</v>
      </c>
      <c r="G505" s="6" t="s">
        <v>513</v>
      </c>
      <c r="H505" s="6" t="s">
        <v>442</v>
      </c>
    </row>
    <row r="506" spans="1:8" x14ac:dyDescent="0.3">
      <c r="A506" s="6" t="s">
        <v>83</v>
      </c>
      <c r="B506" s="6">
        <v>57</v>
      </c>
      <c r="C506" s="6" t="s">
        <v>101</v>
      </c>
      <c r="D506" s="6" t="s">
        <v>499</v>
      </c>
      <c r="E506" s="6" t="str">
        <f t="shared" si="14"/>
        <v>H7140A</v>
      </c>
      <c r="F506" s="6" t="str">
        <f t="shared" si="15"/>
        <v>Overgangs- en trilvenen</v>
      </c>
      <c r="G506" s="6" t="s">
        <v>500</v>
      </c>
      <c r="H506" s="6" t="s">
        <v>442</v>
      </c>
    </row>
    <row r="507" spans="1:8" x14ac:dyDescent="0.3">
      <c r="A507" s="6" t="s">
        <v>83</v>
      </c>
      <c r="B507" s="6">
        <v>57</v>
      </c>
      <c r="C507" s="6" t="s">
        <v>101</v>
      </c>
      <c r="D507" s="6" t="s">
        <v>508</v>
      </c>
      <c r="E507" s="6" t="str">
        <f t="shared" si="14"/>
        <v>H7150</v>
      </c>
      <c r="F507" s="6" t="str">
        <f t="shared" si="15"/>
        <v>Pioniervegetaties met snavelbiezen</v>
      </c>
      <c r="G507" s="6"/>
      <c r="H507" s="6" t="s">
        <v>442</v>
      </c>
    </row>
    <row r="508" spans="1:8" x14ac:dyDescent="0.3">
      <c r="A508" s="6" t="s">
        <v>83</v>
      </c>
      <c r="B508" s="6">
        <v>57</v>
      </c>
      <c r="C508" s="6" t="s">
        <v>101</v>
      </c>
      <c r="D508" s="6" t="s">
        <v>527</v>
      </c>
      <c r="E508" s="6" t="str">
        <f t="shared" si="14"/>
        <v>H7230</v>
      </c>
      <c r="F508" s="6" t="str">
        <f t="shared" si="15"/>
        <v>Kalkmoerassen</v>
      </c>
      <c r="G508" s="6"/>
      <c r="H508" s="6" t="s">
        <v>442</v>
      </c>
    </row>
    <row r="509" spans="1:8" x14ac:dyDescent="0.3">
      <c r="A509" s="6" t="s">
        <v>83</v>
      </c>
      <c r="B509" s="6">
        <v>57</v>
      </c>
      <c r="C509" s="6" t="s">
        <v>101</v>
      </c>
      <c r="D509" s="6" t="s">
        <v>514</v>
      </c>
      <c r="E509" s="6" t="str">
        <f t="shared" si="14"/>
        <v>H9120</v>
      </c>
      <c r="F509" s="6" t="str">
        <f t="shared" si="15"/>
        <v>Beuken-eikenbossen met hulst</v>
      </c>
      <c r="G509" s="6"/>
      <c r="H509" s="6" t="s">
        <v>442</v>
      </c>
    </row>
    <row r="510" spans="1:8" x14ac:dyDescent="0.3">
      <c r="A510" s="6" t="s">
        <v>83</v>
      </c>
      <c r="B510" s="6">
        <v>57</v>
      </c>
      <c r="C510" s="6" t="s">
        <v>101</v>
      </c>
      <c r="D510" s="6" t="s">
        <v>504</v>
      </c>
      <c r="E510" s="6" t="str">
        <f t="shared" si="14"/>
        <v>H9190</v>
      </c>
      <c r="F510" s="6" t="str">
        <f t="shared" si="15"/>
        <v>Oude eikenbossen</v>
      </c>
      <c r="G510" s="6"/>
      <c r="H510" s="6" t="s">
        <v>442</v>
      </c>
    </row>
    <row r="511" spans="1:8" hidden="1" x14ac:dyDescent="0.3">
      <c r="A511" s="6" t="s">
        <v>83</v>
      </c>
      <c r="B511" s="6">
        <v>57</v>
      </c>
      <c r="C511" s="6" t="s">
        <v>101</v>
      </c>
      <c r="D511" s="6" t="s">
        <v>496</v>
      </c>
      <c r="E511" s="6" t="str">
        <f t="shared" si="14"/>
        <v>H91D0</v>
      </c>
      <c r="F511" s="6" t="str">
        <f t="shared" si="15"/>
        <v>Hoogveenbossen</v>
      </c>
      <c r="G511" s="6"/>
      <c r="H511" s="6" t="s">
        <v>462</v>
      </c>
    </row>
    <row r="512" spans="1:8" x14ac:dyDescent="0.3">
      <c r="A512" s="6" t="s">
        <v>83</v>
      </c>
      <c r="B512" s="6">
        <v>57</v>
      </c>
      <c r="C512" s="6" t="s">
        <v>101</v>
      </c>
      <c r="D512" s="6" t="s">
        <v>524</v>
      </c>
      <c r="E512" s="6" t="str">
        <f t="shared" si="14"/>
        <v>H91E0C</v>
      </c>
      <c r="F512" s="6" t="str">
        <f t="shared" si="15"/>
        <v>Vochtige alluviale bossen</v>
      </c>
      <c r="G512" s="6" t="s">
        <v>525</v>
      </c>
      <c r="H512" s="6" t="s">
        <v>442</v>
      </c>
    </row>
    <row r="513" spans="1:8" x14ac:dyDescent="0.3">
      <c r="A513" s="6" t="s">
        <v>83</v>
      </c>
      <c r="B513" s="6">
        <v>58</v>
      </c>
      <c r="C513" s="6" t="s">
        <v>102</v>
      </c>
      <c r="D513" s="6" t="s">
        <v>501</v>
      </c>
      <c r="E513" s="6" t="str">
        <f t="shared" si="14"/>
        <v>H3130</v>
      </c>
      <c r="F513" s="6" t="str">
        <f t="shared" si="15"/>
        <v>Zwakgebufferde vennen</v>
      </c>
      <c r="G513" s="6"/>
      <c r="H513" s="6" t="s">
        <v>442</v>
      </c>
    </row>
    <row r="514" spans="1:8" hidden="1" x14ac:dyDescent="0.3">
      <c r="A514" s="6" t="s">
        <v>83</v>
      </c>
      <c r="B514" s="6">
        <v>58</v>
      </c>
      <c r="C514" s="6" t="s">
        <v>102</v>
      </c>
      <c r="D514" s="6" t="s">
        <v>506</v>
      </c>
      <c r="E514" s="6" t="str">
        <f t="shared" si="14"/>
        <v>H3160</v>
      </c>
      <c r="F514" s="6" t="str">
        <f t="shared" si="15"/>
        <v>Zure vennen</v>
      </c>
      <c r="G514" s="6"/>
      <c r="H514" s="6" t="s">
        <v>462</v>
      </c>
    </row>
    <row r="515" spans="1:8" hidden="1" x14ac:dyDescent="0.3">
      <c r="A515" s="6" t="s">
        <v>83</v>
      </c>
      <c r="B515" s="6">
        <v>58</v>
      </c>
      <c r="C515" s="6" t="s">
        <v>102</v>
      </c>
      <c r="D515" s="6" t="s">
        <v>521</v>
      </c>
      <c r="E515" s="6" t="str">
        <f t="shared" si="14"/>
        <v>H3260A</v>
      </c>
      <c r="F515" s="6" t="str">
        <f t="shared" si="15"/>
        <v>Beken en rivieren met waterplanten</v>
      </c>
      <c r="G515" s="6" t="s">
        <v>522</v>
      </c>
      <c r="H515" s="6" t="s">
        <v>462</v>
      </c>
    </row>
    <row r="516" spans="1:8" x14ac:dyDescent="0.3">
      <c r="A516" s="6" t="s">
        <v>83</v>
      </c>
      <c r="B516" s="6">
        <v>58</v>
      </c>
      <c r="C516" s="6" t="s">
        <v>102</v>
      </c>
      <c r="D516" s="6" t="s">
        <v>502</v>
      </c>
      <c r="E516" s="6" t="str">
        <f t="shared" ref="E516:E579" si="16">IF(ISTEXT(G516),LEFT(D516,6),LEFT(D516,5))</f>
        <v>H4010A</v>
      </c>
      <c r="F516" s="6" t="str">
        <f t="shared" ref="F516:F579" si="17">IF(ISTEXT(G516),RIGHT(D516,LEN(D516)-9),RIGHT(D516,LEN(D516)-8))</f>
        <v>Vochtige heiden</v>
      </c>
      <c r="G516" s="6" t="s">
        <v>503</v>
      </c>
      <c r="H516" s="6" t="s">
        <v>442</v>
      </c>
    </row>
    <row r="517" spans="1:8" x14ac:dyDescent="0.3">
      <c r="A517" s="6" t="s">
        <v>83</v>
      </c>
      <c r="B517" s="6">
        <v>58</v>
      </c>
      <c r="C517" s="6" t="s">
        <v>102</v>
      </c>
      <c r="D517" s="6" t="s">
        <v>481</v>
      </c>
      <c r="E517" s="6" t="str">
        <f t="shared" si="16"/>
        <v>H6230</v>
      </c>
      <c r="F517" s="6" t="str">
        <f t="shared" si="17"/>
        <v>Heischrale graslanden</v>
      </c>
      <c r="G517" s="6"/>
      <c r="H517" s="6" t="s">
        <v>442</v>
      </c>
    </row>
    <row r="518" spans="1:8" x14ac:dyDescent="0.3">
      <c r="A518" s="6" t="s">
        <v>83</v>
      </c>
      <c r="B518" s="6">
        <v>58</v>
      </c>
      <c r="C518" s="6" t="s">
        <v>102</v>
      </c>
      <c r="D518" s="6" t="s">
        <v>489</v>
      </c>
      <c r="E518" s="6" t="str">
        <f t="shared" si="16"/>
        <v>H6410</v>
      </c>
      <c r="F518" s="6" t="str">
        <f t="shared" si="17"/>
        <v>Blauwgraslanden</v>
      </c>
      <c r="G518" s="6"/>
      <c r="H518" s="6" t="s">
        <v>442</v>
      </c>
    </row>
    <row r="519" spans="1:8" x14ac:dyDescent="0.3">
      <c r="A519" s="6" t="s">
        <v>83</v>
      </c>
      <c r="B519" s="6">
        <v>58</v>
      </c>
      <c r="C519" s="6" t="s">
        <v>102</v>
      </c>
      <c r="D519" s="6" t="s">
        <v>508</v>
      </c>
      <c r="E519" s="6" t="str">
        <f t="shared" si="16"/>
        <v>H7150</v>
      </c>
      <c r="F519" s="6" t="str">
        <f t="shared" si="17"/>
        <v>Pioniervegetaties met snavelbiezen</v>
      </c>
      <c r="G519" s="6"/>
      <c r="H519" s="6" t="s">
        <v>442</v>
      </c>
    </row>
    <row r="520" spans="1:8" x14ac:dyDescent="0.3">
      <c r="A520" s="6" t="s">
        <v>83</v>
      </c>
      <c r="B520" s="6">
        <v>58</v>
      </c>
      <c r="C520" s="6" t="s">
        <v>102</v>
      </c>
      <c r="D520" s="6" t="s">
        <v>514</v>
      </c>
      <c r="E520" s="6" t="str">
        <f t="shared" si="16"/>
        <v>H9120</v>
      </c>
      <c r="F520" s="6" t="str">
        <f t="shared" si="17"/>
        <v>Beuken-eikenbossen met hulst</v>
      </c>
      <c r="G520" s="6"/>
      <c r="H520" s="6" t="s">
        <v>442</v>
      </c>
    </row>
    <row r="521" spans="1:8" x14ac:dyDescent="0.3">
      <c r="A521" s="6" t="s">
        <v>83</v>
      </c>
      <c r="B521" s="6">
        <v>58</v>
      </c>
      <c r="C521" s="6" t="s">
        <v>102</v>
      </c>
      <c r="D521" s="6" t="s">
        <v>524</v>
      </c>
      <c r="E521" s="6" t="str">
        <f t="shared" si="16"/>
        <v>H91E0C</v>
      </c>
      <c r="F521" s="6" t="str">
        <f t="shared" si="17"/>
        <v>Vochtige alluviale bossen</v>
      </c>
      <c r="G521" s="6" t="s">
        <v>525</v>
      </c>
      <c r="H521" s="6" t="s">
        <v>442</v>
      </c>
    </row>
    <row r="522" spans="1:8" x14ac:dyDescent="0.3">
      <c r="A522" s="6" t="s">
        <v>83</v>
      </c>
      <c r="B522" s="6">
        <v>60</v>
      </c>
      <c r="C522" s="6" t="s">
        <v>103</v>
      </c>
      <c r="D522" s="6" t="s">
        <v>501</v>
      </c>
      <c r="E522" s="6" t="str">
        <f t="shared" si="16"/>
        <v>H3130</v>
      </c>
      <c r="F522" s="6" t="str">
        <f t="shared" si="17"/>
        <v>Zwakgebufferde vennen</v>
      </c>
      <c r="G522" s="6"/>
      <c r="H522" s="6" t="s">
        <v>442</v>
      </c>
    </row>
    <row r="523" spans="1:8" x14ac:dyDescent="0.3">
      <c r="A523" s="6" t="s">
        <v>83</v>
      </c>
      <c r="B523" s="6">
        <v>60</v>
      </c>
      <c r="C523" s="6" t="s">
        <v>103</v>
      </c>
      <c r="D523" s="6" t="s">
        <v>502</v>
      </c>
      <c r="E523" s="6" t="str">
        <f t="shared" si="16"/>
        <v>H4010A</v>
      </c>
      <c r="F523" s="6" t="str">
        <f t="shared" si="17"/>
        <v>Vochtige heiden</v>
      </c>
      <c r="G523" s="6" t="s">
        <v>503</v>
      </c>
      <c r="H523" s="6" t="s">
        <v>442</v>
      </c>
    </row>
    <row r="524" spans="1:8" x14ac:dyDescent="0.3">
      <c r="A524" s="6" t="s">
        <v>83</v>
      </c>
      <c r="B524" s="6">
        <v>60</v>
      </c>
      <c r="C524" s="6" t="s">
        <v>103</v>
      </c>
      <c r="D524" s="6" t="s">
        <v>507</v>
      </c>
      <c r="E524" s="6" t="str">
        <f t="shared" si="16"/>
        <v>H4030</v>
      </c>
      <c r="F524" s="6" t="str">
        <f t="shared" si="17"/>
        <v>Droge heiden</v>
      </c>
      <c r="G524" s="6"/>
      <c r="H524" s="6" t="s">
        <v>442</v>
      </c>
    </row>
    <row r="525" spans="1:8" x14ac:dyDescent="0.3">
      <c r="A525" s="6" t="s">
        <v>83</v>
      </c>
      <c r="B525" s="6">
        <v>60</v>
      </c>
      <c r="C525" s="6" t="s">
        <v>103</v>
      </c>
      <c r="D525" s="6" t="s">
        <v>481</v>
      </c>
      <c r="E525" s="6" t="str">
        <f t="shared" si="16"/>
        <v>H6230</v>
      </c>
      <c r="F525" s="6" t="str">
        <f t="shared" si="17"/>
        <v>Heischrale graslanden</v>
      </c>
      <c r="G525" s="6"/>
      <c r="H525" s="6" t="s">
        <v>442</v>
      </c>
    </row>
    <row r="526" spans="1:8" x14ac:dyDescent="0.3">
      <c r="A526" s="6" t="s">
        <v>83</v>
      </c>
      <c r="B526" s="6">
        <v>60</v>
      </c>
      <c r="C526" s="6" t="s">
        <v>103</v>
      </c>
      <c r="D526" s="6" t="s">
        <v>489</v>
      </c>
      <c r="E526" s="6" t="str">
        <f t="shared" si="16"/>
        <v>H6410</v>
      </c>
      <c r="F526" s="6" t="str">
        <f t="shared" si="17"/>
        <v>Blauwgraslanden</v>
      </c>
      <c r="G526" s="6"/>
      <c r="H526" s="6" t="s">
        <v>442</v>
      </c>
    </row>
    <row r="527" spans="1:8" x14ac:dyDescent="0.3">
      <c r="A527" s="6" t="s">
        <v>83</v>
      </c>
      <c r="B527" s="6">
        <v>60</v>
      </c>
      <c r="C527" s="6" t="s">
        <v>103</v>
      </c>
      <c r="D527" s="6" t="s">
        <v>508</v>
      </c>
      <c r="E527" s="6" t="str">
        <f t="shared" si="16"/>
        <v>H7150</v>
      </c>
      <c r="F527" s="6" t="str">
        <f t="shared" si="17"/>
        <v>Pioniervegetaties met snavelbiezen</v>
      </c>
      <c r="G527" s="6"/>
      <c r="H527" s="6" t="s">
        <v>442</v>
      </c>
    </row>
    <row r="528" spans="1:8" x14ac:dyDescent="0.3">
      <c r="A528" s="6" t="s">
        <v>83</v>
      </c>
      <c r="B528" s="6">
        <v>60</v>
      </c>
      <c r="C528" s="6" t="s">
        <v>103</v>
      </c>
      <c r="D528" s="6" t="s">
        <v>527</v>
      </c>
      <c r="E528" s="6" t="str">
        <f t="shared" si="16"/>
        <v>H7230</v>
      </c>
      <c r="F528" s="6" t="str">
        <f t="shared" si="17"/>
        <v>Kalkmoerassen</v>
      </c>
      <c r="G528" s="6"/>
      <c r="H528" s="6" t="s">
        <v>442</v>
      </c>
    </row>
    <row r="529" spans="1:8" hidden="1" x14ac:dyDescent="0.3">
      <c r="A529" s="6" t="s">
        <v>83</v>
      </c>
      <c r="B529" s="6">
        <v>60</v>
      </c>
      <c r="C529" s="6" t="s">
        <v>103</v>
      </c>
      <c r="D529" s="6" t="s">
        <v>514</v>
      </c>
      <c r="E529" s="6" t="str">
        <f t="shared" si="16"/>
        <v>H9120</v>
      </c>
      <c r="F529" s="6" t="str">
        <f t="shared" si="17"/>
        <v>Beuken-eikenbossen met hulst</v>
      </c>
      <c r="G529" s="6"/>
      <c r="H529" s="6" t="s">
        <v>462</v>
      </c>
    </row>
    <row r="530" spans="1:8" x14ac:dyDescent="0.3">
      <c r="A530" s="6" t="s">
        <v>83</v>
      </c>
      <c r="B530" s="6">
        <v>60</v>
      </c>
      <c r="C530" s="6" t="s">
        <v>103</v>
      </c>
      <c r="D530" s="6" t="s">
        <v>524</v>
      </c>
      <c r="E530" s="6" t="str">
        <f t="shared" si="16"/>
        <v>H91E0C</v>
      </c>
      <c r="F530" s="6" t="str">
        <f t="shared" si="17"/>
        <v>Vochtige alluviale bossen</v>
      </c>
      <c r="G530" s="6" t="s">
        <v>525</v>
      </c>
      <c r="H530" s="6" t="s">
        <v>442</v>
      </c>
    </row>
    <row r="531" spans="1:8" x14ac:dyDescent="0.3">
      <c r="A531" s="6" t="s">
        <v>83</v>
      </c>
      <c r="B531" s="6">
        <v>61</v>
      </c>
      <c r="C531" s="6" t="s">
        <v>104</v>
      </c>
      <c r="D531" s="6" t="s">
        <v>489</v>
      </c>
      <c r="E531" s="6" t="str">
        <f t="shared" si="16"/>
        <v>H6410</v>
      </c>
      <c r="F531" s="6" t="str">
        <f t="shared" si="17"/>
        <v>Blauwgraslanden</v>
      </c>
      <c r="G531" s="6"/>
      <c r="H531" s="6" t="s">
        <v>442</v>
      </c>
    </row>
    <row r="532" spans="1:8" x14ac:dyDescent="0.3">
      <c r="A532" s="6" t="s">
        <v>83</v>
      </c>
      <c r="B532" s="6">
        <v>61</v>
      </c>
      <c r="C532" s="6" t="s">
        <v>104</v>
      </c>
      <c r="D532" s="6" t="s">
        <v>520</v>
      </c>
      <c r="E532" s="6" t="str">
        <f t="shared" si="16"/>
        <v>H7120</v>
      </c>
      <c r="F532" s="6" t="str">
        <f t="shared" si="17"/>
        <v>Herstellende hoogvenen</v>
      </c>
      <c r="G532" s="6"/>
      <c r="H532" s="6" t="s">
        <v>442</v>
      </c>
    </row>
    <row r="533" spans="1:8" x14ac:dyDescent="0.3">
      <c r="A533" s="6" t="s">
        <v>83</v>
      </c>
      <c r="B533" s="6">
        <v>61</v>
      </c>
      <c r="C533" s="6" t="s">
        <v>104</v>
      </c>
      <c r="D533" s="6" t="s">
        <v>488</v>
      </c>
      <c r="E533" s="6" t="str">
        <f t="shared" si="16"/>
        <v>H7210</v>
      </c>
      <c r="F533" s="6" t="str">
        <f t="shared" si="17"/>
        <v>Galigaanmoerassen</v>
      </c>
      <c r="G533" s="6"/>
      <c r="H533" s="6" t="s">
        <v>442</v>
      </c>
    </row>
    <row r="534" spans="1:8" x14ac:dyDescent="0.3">
      <c r="A534" s="6" t="s">
        <v>83</v>
      </c>
      <c r="B534" s="6">
        <v>61</v>
      </c>
      <c r="C534" s="6" t="s">
        <v>104</v>
      </c>
      <c r="D534" s="6" t="s">
        <v>496</v>
      </c>
      <c r="E534" s="6" t="str">
        <f t="shared" si="16"/>
        <v>H91D0</v>
      </c>
      <c r="F534" s="6" t="str">
        <f t="shared" si="17"/>
        <v>Hoogveenbossen</v>
      </c>
      <c r="G534" s="6"/>
      <c r="H534" s="6" t="s">
        <v>442</v>
      </c>
    </row>
    <row r="535" spans="1:8" x14ac:dyDescent="0.3">
      <c r="A535" s="6" t="s">
        <v>83</v>
      </c>
      <c r="B535" s="6">
        <v>61</v>
      </c>
      <c r="C535" s="6" t="s">
        <v>104</v>
      </c>
      <c r="D535" s="6" t="s">
        <v>524</v>
      </c>
      <c r="E535" s="6" t="str">
        <f t="shared" si="16"/>
        <v>H91E0C</v>
      </c>
      <c r="F535" s="6" t="str">
        <f t="shared" si="17"/>
        <v>Vochtige alluviale bossen</v>
      </c>
      <c r="G535" s="6" t="s">
        <v>525</v>
      </c>
      <c r="H535" s="6" t="s">
        <v>442</v>
      </c>
    </row>
    <row r="536" spans="1:8" x14ac:dyDescent="0.3">
      <c r="A536" s="6" t="s">
        <v>83</v>
      </c>
      <c r="B536" s="6">
        <v>61</v>
      </c>
      <c r="C536" s="6" t="s">
        <v>104</v>
      </c>
      <c r="D536" s="6" t="s">
        <v>518</v>
      </c>
      <c r="E536" s="6" t="str">
        <f t="shared" si="16"/>
        <v>H7110A</v>
      </c>
      <c r="F536" s="6" t="str">
        <f t="shared" si="17"/>
        <v>Actieve hoogvenen</v>
      </c>
      <c r="G536" s="6" t="s">
        <v>519</v>
      </c>
      <c r="H536" s="6" t="s">
        <v>442</v>
      </c>
    </row>
    <row r="537" spans="1:8" x14ac:dyDescent="0.3">
      <c r="A537" s="6" t="s">
        <v>83</v>
      </c>
      <c r="B537" s="6">
        <v>61</v>
      </c>
      <c r="C537" s="6" t="s">
        <v>104</v>
      </c>
      <c r="D537" s="6" t="s">
        <v>499</v>
      </c>
      <c r="E537" s="6" t="str">
        <f t="shared" si="16"/>
        <v>H7140A</v>
      </c>
      <c r="F537" s="6" t="str">
        <f t="shared" si="17"/>
        <v>Overgangs- en trilvenen</v>
      </c>
      <c r="G537" s="6" t="s">
        <v>500</v>
      </c>
      <c r="H537" s="6" t="s">
        <v>442</v>
      </c>
    </row>
    <row r="538" spans="1:8" x14ac:dyDescent="0.3">
      <c r="A538" s="6" t="s">
        <v>83</v>
      </c>
      <c r="B538" s="6">
        <v>61</v>
      </c>
      <c r="C538" s="6" t="s">
        <v>104</v>
      </c>
      <c r="D538" s="6" t="s">
        <v>501</v>
      </c>
      <c r="E538" s="6" t="str">
        <f t="shared" si="16"/>
        <v>H3130</v>
      </c>
      <c r="F538" s="6" t="str">
        <f t="shared" si="17"/>
        <v>Zwakgebufferde vennen</v>
      </c>
      <c r="G538" s="6"/>
      <c r="H538" s="6" t="s">
        <v>442</v>
      </c>
    </row>
    <row r="539" spans="1:8" x14ac:dyDescent="0.3">
      <c r="A539" s="6" t="s">
        <v>83</v>
      </c>
      <c r="B539" s="6">
        <v>61</v>
      </c>
      <c r="C539" s="6" t="s">
        <v>104</v>
      </c>
      <c r="D539" s="6" t="s">
        <v>481</v>
      </c>
      <c r="E539" s="6" t="str">
        <f t="shared" si="16"/>
        <v>H6230</v>
      </c>
      <c r="F539" s="6" t="str">
        <f t="shared" si="17"/>
        <v>Heischrale graslanden</v>
      </c>
      <c r="G539" s="6"/>
      <c r="H539" s="6" t="s">
        <v>442</v>
      </c>
    </row>
    <row r="540" spans="1:8" hidden="1" x14ac:dyDescent="0.3">
      <c r="A540" s="6" t="s">
        <v>83</v>
      </c>
      <c r="B540" s="6">
        <v>62</v>
      </c>
      <c r="C540" s="6" t="s">
        <v>105</v>
      </c>
      <c r="D540" s="6" t="s">
        <v>507</v>
      </c>
      <c r="E540" s="6" t="str">
        <f t="shared" si="16"/>
        <v>H4030</v>
      </c>
      <c r="F540" s="6" t="str">
        <f t="shared" si="17"/>
        <v>Droge heiden</v>
      </c>
      <c r="G540" s="6"/>
      <c r="H540" s="6" t="s">
        <v>462</v>
      </c>
    </row>
    <row r="541" spans="1:8" x14ac:dyDescent="0.3">
      <c r="A541" s="6" t="s">
        <v>83</v>
      </c>
      <c r="B541" s="6">
        <v>62</v>
      </c>
      <c r="C541" s="6" t="s">
        <v>105</v>
      </c>
      <c r="D541" s="6" t="s">
        <v>523</v>
      </c>
      <c r="E541" s="6" t="str">
        <f t="shared" si="16"/>
        <v>H5130</v>
      </c>
      <c r="F541" s="6" t="str">
        <f t="shared" si="17"/>
        <v>Jeneverbesstruwelen</v>
      </c>
      <c r="G541" s="6"/>
      <c r="H541" s="6" t="s">
        <v>442</v>
      </c>
    </row>
    <row r="542" spans="1:8" x14ac:dyDescent="0.3">
      <c r="A542" s="6" t="s">
        <v>83</v>
      </c>
      <c r="B542" s="6">
        <v>62</v>
      </c>
      <c r="C542" s="6" t="s">
        <v>105</v>
      </c>
      <c r="D542" s="6" t="s">
        <v>481</v>
      </c>
      <c r="E542" s="6" t="str">
        <f t="shared" si="16"/>
        <v>H6230</v>
      </c>
      <c r="F542" s="6" t="str">
        <f t="shared" si="17"/>
        <v>Heischrale graslanden</v>
      </c>
      <c r="G542" s="6"/>
      <c r="H542" s="6" t="s">
        <v>442</v>
      </c>
    </row>
    <row r="543" spans="1:8" x14ac:dyDescent="0.3">
      <c r="A543" s="6" t="s">
        <v>83</v>
      </c>
      <c r="B543" s="6">
        <v>62</v>
      </c>
      <c r="C543" s="6" t="s">
        <v>105</v>
      </c>
      <c r="D543" s="6" t="s">
        <v>489</v>
      </c>
      <c r="E543" s="6" t="str">
        <f t="shared" si="16"/>
        <v>H6410</v>
      </c>
      <c r="F543" s="6" t="str">
        <f t="shared" si="17"/>
        <v>Blauwgraslanden</v>
      </c>
      <c r="G543" s="6"/>
      <c r="H543" s="6" t="s">
        <v>442</v>
      </c>
    </row>
    <row r="544" spans="1:8" x14ac:dyDescent="0.3">
      <c r="A544" s="6" t="s">
        <v>83</v>
      </c>
      <c r="B544" s="6">
        <v>62</v>
      </c>
      <c r="C544" s="6" t="s">
        <v>105</v>
      </c>
      <c r="D544" s="6" t="s">
        <v>514</v>
      </c>
      <c r="E544" s="6" t="str">
        <f t="shared" si="16"/>
        <v>H9120</v>
      </c>
      <c r="F544" s="6" t="str">
        <f t="shared" si="17"/>
        <v>Beuken-eikenbossen met hulst</v>
      </c>
      <c r="G544" s="6"/>
      <c r="H544" s="6" t="s">
        <v>442</v>
      </c>
    </row>
    <row r="545" spans="1:8" x14ac:dyDescent="0.3">
      <c r="A545" s="6" t="s">
        <v>83</v>
      </c>
      <c r="B545" s="6">
        <v>62</v>
      </c>
      <c r="C545" s="6" t="s">
        <v>105</v>
      </c>
      <c r="D545" s="6" t="s">
        <v>515</v>
      </c>
      <c r="E545" s="6" t="str">
        <f t="shared" si="16"/>
        <v>H9160A</v>
      </c>
      <c r="F545" s="6" t="str">
        <f t="shared" si="17"/>
        <v>Eiken-haagbeukenbossen</v>
      </c>
      <c r="G545" s="6" t="s">
        <v>503</v>
      </c>
      <c r="H545" s="6" t="s">
        <v>442</v>
      </c>
    </row>
    <row r="546" spans="1:8" hidden="1" x14ac:dyDescent="0.3">
      <c r="A546" s="6" t="s">
        <v>83</v>
      </c>
      <c r="B546" s="6">
        <v>62</v>
      </c>
      <c r="C546" s="6" t="s">
        <v>105</v>
      </c>
      <c r="D546" s="6" t="s">
        <v>524</v>
      </c>
      <c r="E546" s="6" t="str">
        <f t="shared" si="16"/>
        <v>H91E0C</v>
      </c>
      <c r="F546" s="6" t="str">
        <f t="shared" si="17"/>
        <v>Vochtige alluviale bossen</v>
      </c>
      <c r="G546" s="6" t="s">
        <v>525</v>
      </c>
      <c r="H546" s="6" t="s">
        <v>462</v>
      </c>
    </row>
    <row r="547" spans="1:8" x14ac:dyDescent="0.3">
      <c r="A547" s="6" t="s">
        <v>83</v>
      </c>
      <c r="B547" s="6">
        <v>63</v>
      </c>
      <c r="C547" s="6" t="s">
        <v>106</v>
      </c>
      <c r="D547" s="6" t="s">
        <v>514</v>
      </c>
      <c r="E547" s="6" t="str">
        <f t="shared" si="16"/>
        <v>H9120</v>
      </c>
      <c r="F547" s="6" t="str">
        <f t="shared" si="17"/>
        <v>Beuken-eikenbossen met hulst</v>
      </c>
      <c r="G547" s="6"/>
      <c r="H547" s="6" t="s">
        <v>442</v>
      </c>
    </row>
    <row r="548" spans="1:8" x14ac:dyDescent="0.3">
      <c r="A548" s="6" t="s">
        <v>83</v>
      </c>
      <c r="B548" s="6">
        <v>63</v>
      </c>
      <c r="C548" s="6" t="s">
        <v>106</v>
      </c>
      <c r="D548" s="6" t="s">
        <v>515</v>
      </c>
      <c r="E548" s="6" t="str">
        <f t="shared" si="16"/>
        <v>H9160A</v>
      </c>
      <c r="F548" s="6" t="str">
        <f t="shared" si="17"/>
        <v>Eiken-haagbeukenbossen</v>
      </c>
      <c r="G548" s="6" t="s">
        <v>503</v>
      </c>
      <c r="H548" s="6" t="s">
        <v>442</v>
      </c>
    </row>
    <row r="549" spans="1:8" x14ac:dyDescent="0.3">
      <c r="A549" s="6" t="s">
        <v>83</v>
      </c>
      <c r="B549" s="6">
        <v>63</v>
      </c>
      <c r="C549" s="6" t="s">
        <v>106</v>
      </c>
      <c r="D549" s="6" t="s">
        <v>524</v>
      </c>
      <c r="E549" s="6" t="str">
        <f t="shared" si="16"/>
        <v>H91E0C</v>
      </c>
      <c r="F549" s="6" t="str">
        <f t="shared" si="17"/>
        <v>Vochtige alluviale bossen</v>
      </c>
      <c r="G549" s="6" t="s">
        <v>525</v>
      </c>
      <c r="H549" s="6" t="s">
        <v>442</v>
      </c>
    </row>
    <row r="550" spans="1:8" x14ac:dyDescent="0.3">
      <c r="A550" s="6" t="s">
        <v>83</v>
      </c>
      <c r="B550" s="6">
        <v>64</v>
      </c>
      <c r="C550" s="6" t="s">
        <v>107</v>
      </c>
      <c r="D550" s="6" t="s">
        <v>481</v>
      </c>
      <c r="E550" s="6" t="str">
        <f t="shared" si="16"/>
        <v>H6230</v>
      </c>
      <c r="F550" s="6" t="str">
        <f t="shared" si="17"/>
        <v>Heischrale graslanden</v>
      </c>
      <c r="G550" s="6"/>
      <c r="H550" s="6" t="s">
        <v>442</v>
      </c>
    </row>
    <row r="551" spans="1:8" x14ac:dyDescent="0.3">
      <c r="A551" s="6" t="s">
        <v>83</v>
      </c>
      <c r="B551" s="6">
        <v>64</v>
      </c>
      <c r="C551" s="6" t="s">
        <v>107</v>
      </c>
      <c r="D551" s="6" t="s">
        <v>518</v>
      </c>
      <c r="E551" s="6" t="str">
        <f t="shared" si="16"/>
        <v>H7110A</v>
      </c>
      <c r="F551" s="6" t="str">
        <f t="shared" si="17"/>
        <v>Actieve hoogvenen</v>
      </c>
      <c r="G551" s="6" t="s">
        <v>519</v>
      </c>
      <c r="H551" s="6" t="s">
        <v>442</v>
      </c>
    </row>
    <row r="552" spans="1:8" x14ac:dyDescent="0.3">
      <c r="A552" s="6" t="s">
        <v>83</v>
      </c>
      <c r="B552" s="6">
        <v>64</v>
      </c>
      <c r="C552" s="6" t="s">
        <v>107</v>
      </c>
      <c r="D552" s="6" t="s">
        <v>520</v>
      </c>
      <c r="E552" s="6" t="str">
        <f t="shared" si="16"/>
        <v>H7120</v>
      </c>
      <c r="F552" s="6" t="str">
        <f t="shared" si="17"/>
        <v>Herstellende hoogvenen</v>
      </c>
      <c r="G552" s="6"/>
      <c r="H552" s="6" t="s">
        <v>442</v>
      </c>
    </row>
    <row r="553" spans="1:8" x14ac:dyDescent="0.3">
      <c r="A553" s="6" t="s">
        <v>108</v>
      </c>
      <c r="B553" s="6">
        <v>65</v>
      </c>
      <c r="C553" s="6" t="s">
        <v>109</v>
      </c>
      <c r="D553" s="6" t="s">
        <v>489</v>
      </c>
      <c r="E553" s="6" t="str">
        <f t="shared" si="16"/>
        <v>H6410</v>
      </c>
      <c r="F553" s="6" t="str">
        <f t="shared" si="17"/>
        <v>Blauwgraslanden</v>
      </c>
      <c r="G553" s="6"/>
      <c r="H553" s="6" t="s">
        <v>442</v>
      </c>
    </row>
    <row r="554" spans="1:8" x14ac:dyDescent="0.3">
      <c r="A554" s="6" t="s">
        <v>108</v>
      </c>
      <c r="B554" s="6">
        <v>65</v>
      </c>
      <c r="C554" s="6" t="s">
        <v>109</v>
      </c>
      <c r="D554" s="6" t="s">
        <v>499</v>
      </c>
      <c r="E554" s="6" t="str">
        <f t="shared" si="16"/>
        <v>H7140A</v>
      </c>
      <c r="F554" s="6" t="str">
        <f t="shared" si="17"/>
        <v>Overgangs- en trilvenen</v>
      </c>
      <c r="G554" s="6" t="s">
        <v>500</v>
      </c>
      <c r="H554" s="6" t="s">
        <v>442</v>
      </c>
    </row>
    <row r="555" spans="1:8" x14ac:dyDescent="0.3">
      <c r="A555" s="6" t="s">
        <v>108</v>
      </c>
      <c r="B555" s="6">
        <v>65</v>
      </c>
      <c r="C555" s="6" t="s">
        <v>109</v>
      </c>
      <c r="D555" s="6" t="s">
        <v>494</v>
      </c>
      <c r="E555" s="6" t="str">
        <f t="shared" si="16"/>
        <v>H7140B</v>
      </c>
      <c r="F555" s="6" t="str">
        <f t="shared" si="17"/>
        <v>Overgangs- en trilvenen</v>
      </c>
      <c r="G555" s="6" t="s">
        <v>495</v>
      </c>
      <c r="H555" s="6" t="s">
        <v>442</v>
      </c>
    </row>
    <row r="556" spans="1:8" hidden="1" x14ac:dyDescent="0.3">
      <c r="A556" s="6" t="s">
        <v>83</v>
      </c>
      <c r="B556" s="6">
        <v>69</v>
      </c>
      <c r="C556" s="6" t="s">
        <v>542</v>
      </c>
      <c r="D556" s="6" t="s">
        <v>481</v>
      </c>
      <c r="E556" s="6" t="str">
        <f t="shared" si="16"/>
        <v>H6230</v>
      </c>
      <c r="F556" s="6" t="str">
        <f t="shared" si="17"/>
        <v>Heischrale graslanden</v>
      </c>
      <c r="G556" s="6"/>
      <c r="H556" s="6" t="s">
        <v>462</v>
      </c>
    </row>
    <row r="557" spans="1:8" x14ac:dyDescent="0.3">
      <c r="A557" s="6" t="s">
        <v>83</v>
      </c>
      <c r="B557" s="6">
        <v>69</v>
      </c>
      <c r="C557" s="6" t="s">
        <v>542</v>
      </c>
      <c r="D557" s="6" t="s">
        <v>489</v>
      </c>
      <c r="E557" s="6" t="str">
        <f t="shared" si="16"/>
        <v>H6410</v>
      </c>
      <c r="F557" s="6" t="str">
        <f t="shared" si="17"/>
        <v>Blauwgraslanden</v>
      </c>
      <c r="G557" s="6"/>
      <c r="H557" s="6" t="s">
        <v>442</v>
      </c>
    </row>
    <row r="558" spans="1:8" hidden="1" x14ac:dyDescent="0.3">
      <c r="A558" s="6" t="s">
        <v>83</v>
      </c>
      <c r="B558" s="6">
        <v>69</v>
      </c>
      <c r="C558" s="6" t="s">
        <v>542</v>
      </c>
      <c r="D558" s="6" t="s">
        <v>482</v>
      </c>
      <c r="E558" s="6" t="str">
        <f t="shared" si="16"/>
        <v>H6430A</v>
      </c>
      <c r="F558" s="6" t="str">
        <f t="shared" si="17"/>
        <v>Ruigten en zomen</v>
      </c>
      <c r="G558" s="6" t="s">
        <v>483</v>
      </c>
      <c r="H558" s="6" t="s">
        <v>462</v>
      </c>
    </row>
    <row r="559" spans="1:8" hidden="1" x14ac:dyDescent="0.3">
      <c r="A559" s="6" t="s">
        <v>83</v>
      </c>
      <c r="B559" s="6">
        <v>69</v>
      </c>
      <c r="C559" s="6" t="s">
        <v>542</v>
      </c>
      <c r="D559" s="6" t="s">
        <v>499</v>
      </c>
      <c r="E559" s="6" t="str">
        <f t="shared" si="16"/>
        <v>H7140A</v>
      </c>
      <c r="F559" s="6" t="str">
        <f t="shared" si="17"/>
        <v>Overgangs- en trilvenen</v>
      </c>
      <c r="G559" s="6" t="s">
        <v>500</v>
      </c>
      <c r="H559" s="6" t="s">
        <v>462</v>
      </c>
    </row>
    <row r="560" spans="1:8" hidden="1" x14ac:dyDescent="0.3">
      <c r="A560" s="6" t="s">
        <v>83</v>
      </c>
      <c r="B560" s="6">
        <v>69</v>
      </c>
      <c r="C560" s="6" t="s">
        <v>542</v>
      </c>
      <c r="D560" s="6" t="s">
        <v>527</v>
      </c>
      <c r="E560" s="6" t="str">
        <f t="shared" si="16"/>
        <v>H7230</v>
      </c>
      <c r="F560" s="6" t="str">
        <f t="shared" si="17"/>
        <v>Kalkmoerassen</v>
      </c>
      <c r="G560" s="6"/>
      <c r="H560" s="6" t="s">
        <v>462</v>
      </c>
    </row>
    <row r="561" spans="1:8" hidden="1" x14ac:dyDescent="0.3">
      <c r="A561" s="6" t="s">
        <v>83</v>
      </c>
      <c r="B561" s="6">
        <v>69</v>
      </c>
      <c r="C561" s="6" t="s">
        <v>542</v>
      </c>
      <c r="D561" s="6" t="s">
        <v>524</v>
      </c>
      <c r="E561" s="6" t="str">
        <f t="shared" si="16"/>
        <v>H91E0C</v>
      </c>
      <c r="F561" s="6" t="str">
        <f t="shared" si="17"/>
        <v>Vochtige alluviale bossen</v>
      </c>
      <c r="G561" s="6" t="s">
        <v>525</v>
      </c>
      <c r="H561" s="6" t="s">
        <v>462</v>
      </c>
    </row>
    <row r="562" spans="1:8" hidden="1" x14ac:dyDescent="0.3">
      <c r="A562" s="6" t="s">
        <v>83</v>
      </c>
      <c r="B562" s="6">
        <v>70</v>
      </c>
      <c r="C562" s="6" t="s">
        <v>543</v>
      </c>
      <c r="D562" s="6" t="s">
        <v>493</v>
      </c>
      <c r="E562" s="6" t="str">
        <f t="shared" si="16"/>
        <v>H3150</v>
      </c>
      <c r="F562" s="6" t="str">
        <f t="shared" si="17"/>
        <v>Meren met krabbenscheer en fonteinkruiden</v>
      </c>
      <c r="G562" s="6"/>
      <c r="H562" s="6" t="s">
        <v>462</v>
      </c>
    </row>
    <row r="563" spans="1:8" x14ac:dyDescent="0.3">
      <c r="A563" s="6" t="s">
        <v>83</v>
      </c>
      <c r="B563" s="6">
        <v>70</v>
      </c>
      <c r="C563" s="6" t="s">
        <v>543</v>
      </c>
      <c r="D563" s="6" t="s">
        <v>482</v>
      </c>
      <c r="E563" s="6" t="str">
        <f t="shared" si="16"/>
        <v>H6430A</v>
      </c>
      <c r="F563" s="6" t="str">
        <f t="shared" si="17"/>
        <v>Ruigten en zomen</v>
      </c>
      <c r="G563" s="6" t="s">
        <v>483</v>
      </c>
      <c r="H563" s="6" t="s">
        <v>442</v>
      </c>
    </row>
    <row r="564" spans="1:8" hidden="1" x14ac:dyDescent="0.3">
      <c r="A564" s="6" t="s">
        <v>83</v>
      </c>
      <c r="B564" s="6">
        <v>70</v>
      </c>
      <c r="C564" s="6" t="s">
        <v>543</v>
      </c>
      <c r="D564" s="6" t="s">
        <v>530</v>
      </c>
      <c r="E564" s="6" t="str">
        <f t="shared" si="16"/>
        <v>H6510A</v>
      </c>
      <c r="F564" s="6" t="str">
        <f t="shared" si="17"/>
        <v>Glanshaver- en vossenstaarthooilanden</v>
      </c>
      <c r="G564" s="6" t="s">
        <v>531</v>
      </c>
      <c r="H564" s="6" t="s">
        <v>462</v>
      </c>
    </row>
    <row r="565" spans="1:8" hidden="1" x14ac:dyDescent="0.3">
      <c r="A565" s="6" t="s">
        <v>83</v>
      </c>
      <c r="B565" s="6">
        <v>70</v>
      </c>
      <c r="C565" s="6" t="s">
        <v>543</v>
      </c>
      <c r="D565" s="6" t="s">
        <v>532</v>
      </c>
      <c r="E565" s="6" t="str">
        <f t="shared" si="16"/>
        <v>H6510B</v>
      </c>
      <c r="F565" s="6" t="str">
        <f t="shared" si="17"/>
        <v>Glanshaver- en vossenstaarthooilanden</v>
      </c>
      <c r="G565" s="6" t="s">
        <v>533</v>
      </c>
      <c r="H565" s="6" t="s">
        <v>462</v>
      </c>
    </row>
    <row r="566" spans="1:8" x14ac:dyDescent="0.3">
      <c r="A566" s="6" t="s">
        <v>83</v>
      </c>
      <c r="B566" s="6">
        <v>70</v>
      </c>
      <c r="C566" s="6" t="s">
        <v>543</v>
      </c>
      <c r="D566" s="6" t="s">
        <v>527</v>
      </c>
      <c r="E566" s="6" t="str">
        <f t="shared" si="16"/>
        <v>H7230</v>
      </c>
      <c r="F566" s="6" t="str">
        <f t="shared" si="17"/>
        <v>Kalkmoerassen</v>
      </c>
      <c r="G566" s="6"/>
      <c r="H566" s="6" t="s">
        <v>442</v>
      </c>
    </row>
    <row r="567" spans="1:8" x14ac:dyDescent="0.3">
      <c r="A567" s="6" t="s">
        <v>83</v>
      </c>
      <c r="B567" s="6">
        <v>70</v>
      </c>
      <c r="C567" s="6" t="s">
        <v>543</v>
      </c>
      <c r="D567" s="6" t="s">
        <v>534</v>
      </c>
      <c r="E567" s="6" t="str">
        <f t="shared" si="16"/>
        <v>H91E0A</v>
      </c>
      <c r="F567" s="6" t="str">
        <f t="shared" si="17"/>
        <v>Vochtige alluviale bossen</v>
      </c>
      <c r="G567" s="6" t="s">
        <v>535</v>
      </c>
      <c r="H567" s="6" t="s">
        <v>442</v>
      </c>
    </row>
    <row r="568" spans="1:8" x14ac:dyDescent="0.3">
      <c r="A568" s="6" t="s">
        <v>83</v>
      </c>
      <c r="B568" s="6">
        <v>70</v>
      </c>
      <c r="C568" s="6" t="s">
        <v>543</v>
      </c>
      <c r="D568" s="6" t="s">
        <v>536</v>
      </c>
      <c r="E568" s="6" t="str">
        <f t="shared" si="16"/>
        <v>H91E0B</v>
      </c>
      <c r="F568" s="6" t="str">
        <f t="shared" si="17"/>
        <v>Vochtige alluviale bossen</v>
      </c>
      <c r="G568" s="6" t="s">
        <v>537</v>
      </c>
      <c r="H568" s="6" t="s">
        <v>442</v>
      </c>
    </row>
    <row r="569" spans="1:8" x14ac:dyDescent="0.3">
      <c r="A569" s="6" t="s">
        <v>83</v>
      </c>
      <c r="B569" s="6">
        <v>70</v>
      </c>
      <c r="C569" s="6" t="s">
        <v>543</v>
      </c>
      <c r="D569" s="6" t="s">
        <v>524</v>
      </c>
      <c r="E569" s="6" t="str">
        <f t="shared" si="16"/>
        <v>H91E0C</v>
      </c>
      <c r="F569" s="6" t="str">
        <f t="shared" si="17"/>
        <v>Vochtige alluviale bossen</v>
      </c>
      <c r="G569" s="6" t="s">
        <v>525</v>
      </c>
      <c r="H569" s="6" t="s">
        <v>442</v>
      </c>
    </row>
    <row r="570" spans="1:8" x14ac:dyDescent="0.3">
      <c r="A570" s="6" t="s">
        <v>83</v>
      </c>
      <c r="B570" s="6">
        <v>71</v>
      </c>
      <c r="C570" s="6" t="s">
        <v>112</v>
      </c>
      <c r="D570" s="6" t="s">
        <v>493</v>
      </c>
      <c r="E570" s="6" t="str">
        <f t="shared" si="16"/>
        <v>H3150</v>
      </c>
      <c r="F570" s="6" t="str">
        <f t="shared" si="17"/>
        <v>Meren met krabbenscheer en fonteinkruiden</v>
      </c>
      <c r="G570" s="6"/>
      <c r="H570" s="6" t="s">
        <v>442</v>
      </c>
    </row>
    <row r="571" spans="1:8" x14ac:dyDescent="0.3">
      <c r="A571" s="6" t="s">
        <v>83</v>
      </c>
      <c r="B571" s="6">
        <v>71</v>
      </c>
      <c r="C571" s="6" t="s">
        <v>112</v>
      </c>
      <c r="D571" s="6" t="s">
        <v>541</v>
      </c>
      <c r="E571" s="6" t="str">
        <f t="shared" si="16"/>
        <v>H3270</v>
      </c>
      <c r="F571" s="6" t="str">
        <f t="shared" si="17"/>
        <v>Slikkige rivieroevers</v>
      </c>
      <c r="G571" s="6"/>
      <c r="H571" s="6" t="s">
        <v>442</v>
      </c>
    </row>
    <row r="572" spans="1:8" x14ac:dyDescent="0.3">
      <c r="A572" s="6" t="s">
        <v>83</v>
      </c>
      <c r="B572" s="6">
        <v>71</v>
      </c>
      <c r="C572" s="6" t="s">
        <v>112</v>
      </c>
      <c r="D572" s="6" t="s">
        <v>529</v>
      </c>
      <c r="E572" s="6" t="str">
        <f t="shared" si="16"/>
        <v>H6120</v>
      </c>
      <c r="F572" s="6" t="str">
        <f t="shared" si="17"/>
        <v>Stroomdalgraslanden</v>
      </c>
      <c r="G572" s="6"/>
      <c r="H572" s="6" t="s">
        <v>442</v>
      </c>
    </row>
    <row r="573" spans="1:8" hidden="1" x14ac:dyDescent="0.3">
      <c r="A573" s="6" t="s">
        <v>83</v>
      </c>
      <c r="B573" s="6">
        <v>71</v>
      </c>
      <c r="C573" s="6" t="s">
        <v>112</v>
      </c>
      <c r="D573" s="6" t="s">
        <v>482</v>
      </c>
      <c r="E573" s="6" t="str">
        <f t="shared" si="16"/>
        <v>H6430A</v>
      </c>
      <c r="F573" s="6" t="str">
        <f t="shared" si="17"/>
        <v>Ruigten en zomen</v>
      </c>
      <c r="G573" s="6" t="s">
        <v>483</v>
      </c>
      <c r="H573" s="6" t="s">
        <v>462</v>
      </c>
    </row>
    <row r="574" spans="1:8" x14ac:dyDescent="0.3">
      <c r="A574" s="6" t="s">
        <v>83</v>
      </c>
      <c r="B574" s="6">
        <v>71</v>
      </c>
      <c r="C574" s="6" t="s">
        <v>112</v>
      </c>
      <c r="D574" s="6" t="s">
        <v>530</v>
      </c>
      <c r="E574" s="6" t="str">
        <f t="shared" si="16"/>
        <v>H6510A</v>
      </c>
      <c r="F574" s="6" t="str">
        <f t="shared" si="17"/>
        <v>Glanshaver- en vossenstaarthooilanden</v>
      </c>
      <c r="G574" s="6" t="s">
        <v>531</v>
      </c>
      <c r="H574" s="6" t="s">
        <v>442</v>
      </c>
    </row>
    <row r="575" spans="1:8" x14ac:dyDescent="0.3">
      <c r="A575" s="6" t="s">
        <v>83</v>
      </c>
      <c r="B575" s="6">
        <v>71</v>
      </c>
      <c r="C575" s="6" t="s">
        <v>112</v>
      </c>
      <c r="D575" s="6" t="s">
        <v>534</v>
      </c>
      <c r="E575" s="6" t="str">
        <f t="shared" si="16"/>
        <v>H91E0A</v>
      </c>
      <c r="F575" s="6" t="str">
        <f t="shared" si="17"/>
        <v>Vochtige alluviale bossen</v>
      </c>
      <c r="G575" s="6" t="s">
        <v>535</v>
      </c>
      <c r="H575" s="6" t="s">
        <v>442</v>
      </c>
    </row>
    <row r="576" spans="1:8" hidden="1" x14ac:dyDescent="0.3">
      <c r="A576" s="6" t="s">
        <v>83</v>
      </c>
      <c r="B576" s="6">
        <v>71</v>
      </c>
      <c r="C576" s="6" t="s">
        <v>112</v>
      </c>
      <c r="D576" s="6" t="s">
        <v>524</v>
      </c>
      <c r="E576" s="6" t="str">
        <f t="shared" si="16"/>
        <v>H91E0C</v>
      </c>
      <c r="F576" s="6" t="str">
        <f t="shared" si="17"/>
        <v>Vochtige alluviale bossen</v>
      </c>
      <c r="G576" s="6" t="s">
        <v>525</v>
      </c>
      <c r="H576" s="6" t="s">
        <v>462</v>
      </c>
    </row>
    <row r="577" spans="1:8" hidden="1" x14ac:dyDescent="0.3">
      <c r="A577" s="6" t="s">
        <v>46</v>
      </c>
      <c r="B577" s="6">
        <v>72</v>
      </c>
      <c r="C577" s="6" t="s">
        <v>212</v>
      </c>
      <c r="D577" s="6" t="s">
        <v>452</v>
      </c>
      <c r="E577" s="6" t="str">
        <f t="shared" si="16"/>
        <v>H1330B</v>
      </c>
      <c r="F577" s="6" t="str">
        <f t="shared" si="17"/>
        <v>Schorren en zilte graslanden</v>
      </c>
      <c r="G577" s="6" t="s">
        <v>453</v>
      </c>
      <c r="H577" s="6" t="s">
        <v>462</v>
      </c>
    </row>
    <row r="578" spans="1:8" hidden="1" x14ac:dyDescent="0.3">
      <c r="A578" s="6" t="s">
        <v>46</v>
      </c>
      <c r="B578" s="6">
        <v>72</v>
      </c>
      <c r="C578" s="6" t="s">
        <v>212</v>
      </c>
      <c r="D578" s="6" t="s">
        <v>528</v>
      </c>
      <c r="E578" s="6" t="str">
        <f t="shared" si="16"/>
        <v>H3140</v>
      </c>
      <c r="F578" s="6" t="str">
        <f t="shared" si="17"/>
        <v>Kranswierwateren</v>
      </c>
      <c r="G578" s="6"/>
      <c r="H578" s="6" t="s">
        <v>462</v>
      </c>
    </row>
    <row r="579" spans="1:8" x14ac:dyDescent="0.3">
      <c r="A579" s="6" t="s">
        <v>46</v>
      </c>
      <c r="B579" s="6">
        <v>72</v>
      </c>
      <c r="C579" s="6" t="s">
        <v>212</v>
      </c>
      <c r="D579" s="6" t="s">
        <v>493</v>
      </c>
      <c r="E579" s="6" t="str">
        <f t="shared" si="16"/>
        <v>H3150</v>
      </c>
      <c r="F579" s="6" t="str">
        <f t="shared" si="17"/>
        <v>Meren met krabbenscheer en fonteinkruiden</v>
      </c>
      <c r="G579" s="6"/>
      <c r="H579" s="6" t="s">
        <v>442</v>
      </c>
    </row>
    <row r="580" spans="1:8" x14ac:dyDescent="0.3">
      <c r="A580" s="6" t="s">
        <v>46</v>
      </c>
      <c r="B580" s="6">
        <v>72</v>
      </c>
      <c r="C580" s="6" t="s">
        <v>212</v>
      </c>
      <c r="D580" s="6" t="s">
        <v>482</v>
      </c>
      <c r="E580" s="6" t="str">
        <f t="shared" ref="E580:E643" si="18">IF(ISTEXT(G580),LEFT(D580,6),LEFT(D580,5))</f>
        <v>H6430A</v>
      </c>
      <c r="F580" s="6" t="str">
        <f t="shared" ref="F580:F643" si="19">IF(ISTEXT(G580),RIGHT(D580,LEN(D580)-9),RIGHT(D580,LEN(D580)-8))</f>
        <v>Ruigten en zomen</v>
      </c>
      <c r="G580" s="6" t="s">
        <v>483</v>
      </c>
      <c r="H580" s="6" t="s">
        <v>442</v>
      </c>
    </row>
    <row r="581" spans="1:8" x14ac:dyDescent="0.3">
      <c r="A581" s="6" t="s">
        <v>46</v>
      </c>
      <c r="B581" s="6">
        <v>72</v>
      </c>
      <c r="C581" s="6" t="s">
        <v>212</v>
      </c>
      <c r="D581" s="6" t="s">
        <v>484</v>
      </c>
      <c r="E581" s="6" t="str">
        <f t="shared" si="18"/>
        <v>H6430B</v>
      </c>
      <c r="F581" s="6" t="str">
        <f t="shared" si="19"/>
        <v>Ruigten en zomen</v>
      </c>
      <c r="G581" s="6" t="s">
        <v>485</v>
      </c>
      <c r="H581" s="6" t="s">
        <v>442</v>
      </c>
    </row>
    <row r="582" spans="1:8" x14ac:dyDescent="0.3">
      <c r="A582" s="6" t="s">
        <v>46</v>
      </c>
      <c r="B582" s="6">
        <v>72</v>
      </c>
      <c r="C582" s="6" t="s">
        <v>212</v>
      </c>
      <c r="D582" s="6" t="s">
        <v>499</v>
      </c>
      <c r="E582" s="6" t="str">
        <f t="shared" si="18"/>
        <v>H7140A</v>
      </c>
      <c r="F582" s="6" t="str">
        <f t="shared" si="19"/>
        <v>Overgangs- en trilvenen</v>
      </c>
      <c r="G582" s="6" t="s">
        <v>500</v>
      </c>
      <c r="H582" s="6" t="s">
        <v>442</v>
      </c>
    </row>
    <row r="583" spans="1:8" x14ac:dyDescent="0.3">
      <c r="A583" s="6" t="s">
        <v>46</v>
      </c>
      <c r="B583" s="6">
        <v>73</v>
      </c>
      <c r="C583" s="6" t="s">
        <v>544</v>
      </c>
      <c r="D583" s="6" t="s">
        <v>528</v>
      </c>
      <c r="E583" s="6" t="str">
        <f t="shared" si="18"/>
        <v>H3140</v>
      </c>
      <c r="F583" s="6" t="str">
        <f t="shared" si="19"/>
        <v>Kranswierwateren</v>
      </c>
      <c r="G583" s="6"/>
      <c r="H583" s="6" t="s">
        <v>442</v>
      </c>
    </row>
    <row r="584" spans="1:8" hidden="1" x14ac:dyDescent="0.3">
      <c r="A584" s="6" t="s">
        <v>46</v>
      </c>
      <c r="B584" s="6">
        <v>73</v>
      </c>
      <c r="C584" s="6" t="s">
        <v>544</v>
      </c>
      <c r="D584" s="6" t="s">
        <v>493</v>
      </c>
      <c r="E584" s="6" t="str">
        <f t="shared" si="18"/>
        <v>H3150</v>
      </c>
      <c r="F584" s="6" t="str">
        <f t="shared" si="19"/>
        <v>Meren met krabbenscheer en fonteinkruiden</v>
      </c>
      <c r="G584" s="6"/>
      <c r="H584" s="6" t="s">
        <v>462</v>
      </c>
    </row>
    <row r="585" spans="1:8" hidden="1" x14ac:dyDescent="0.3">
      <c r="A585" s="6" t="s">
        <v>46</v>
      </c>
      <c r="B585" s="6">
        <v>74</v>
      </c>
      <c r="C585" s="6" t="s">
        <v>545</v>
      </c>
      <c r="D585" s="6" t="s">
        <v>528</v>
      </c>
      <c r="E585" s="6" t="str">
        <f t="shared" si="18"/>
        <v>H3140</v>
      </c>
      <c r="F585" s="6" t="str">
        <f t="shared" si="19"/>
        <v>Kranswierwateren</v>
      </c>
      <c r="G585" s="6"/>
      <c r="H585" s="6" t="s">
        <v>462</v>
      </c>
    </row>
    <row r="586" spans="1:8" x14ac:dyDescent="0.3">
      <c r="A586" s="6" t="s">
        <v>46</v>
      </c>
      <c r="B586" s="6">
        <v>74</v>
      </c>
      <c r="C586" s="6" t="s">
        <v>545</v>
      </c>
      <c r="D586" s="6" t="s">
        <v>493</v>
      </c>
      <c r="E586" s="6" t="str">
        <f t="shared" si="18"/>
        <v>H3150</v>
      </c>
      <c r="F586" s="6" t="str">
        <f t="shared" si="19"/>
        <v>Meren met krabbenscheer en fonteinkruiden</v>
      </c>
      <c r="G586" s="6"/>
      <c r="H586" s="6" t="s">
        <v>442</v>
      </c>
    </row>
    <row r="587" spans="1:8" hidden="1" x14ac:dyDescent="0.3">
      <c r="A587" s="6" t="s">
        <v>46</v>
      </c>
      <c r="B587" s="6">
        <v>74</v>
      </c>
      <c r="C587" s="6" t="s">
        <v>545</v>
      </c>
      <c r="D587" s="6" t="s">
        <v>484</v>
      </c>
      <c r="E587" s="6" t="str">
        <f t="shared" si="18"/>
        <v>H6430B</v>
      </c>
      <c r="F587" s="6" t="str">
        <f t="shared" si="19"/>
        <v>Ruigten en zomen</v>
      </c>
      <c r="G587" s="6" t="s">
        <v>485</v>
      </c>
      <c r="H587" s="6" t="s">
        <v>546</v>
      </c>
    </row>
    <row r="588" spans="1:8" x14ac:dyDescent="0.3">
      <c r="A588" s="6" t="s">
        <v>46</v>
      </c>
      <c r="B588" s="6">
        <v>74</v>
      </c>
      <c r="C588" s="6" t="s">
        <v>545</v>
      </c>
      <c r="D588" s="6" t="s">
        <v>532</v>
      </c>
      <c r="E588" s="6" t="str">
        <f t="shared" si="18"/>
        <v>H6510B</v>
      </c>
      <c r="F588" s="6" t="str">
        <f t="shared" si="19"/>
        <v>Glanshaver- en vossenstaarthooilanden</v>
      </c>
      <c r="G588" s="6" t="s">
        <v>533</v>
      </c>
      <c r="H588" s="6" t="s">
        <v>442</v>
      </c>
    </row>
    <row r="589" spans="1:8" hidden="1" x14ac:dyDescent="0.3">
      <c r="A589" s="6" t="s">
        <v>46</v>
      </c>
      <c r="B589" s="6">
        <v>74</v>
      </c>
      <c r="C589" s="6" t="s">
        <v>545</v>
      </c>
      <c r="D589" s="6" t="s">
        <v>482</v>
      </c>
      <c r="E589" s="6" t="str">
        <f t="shared" si="18"/>
        <v>H6430A</v>
      </c>
      <c r="F589" s="6" t="str">
        <f t="shared" si="19"/>
        <v>Ruigten en zomen</v>
      </c>
      <c r="G589" s="6" t="s">
        <v>483</v>
      </c>
      <c r="H589" s="6" t="s">
        <v>516</v>
      </c>
    </row>
    <row r="590" spans="1:8" x14ac:dyDescent="0.3">
      <c r="A590" s="6" t="s">
        <v>46</v>
      </c>
      <c r="B590" s="6">
        <v>76</v>
      </c>
      <c r="C590" s="6" t="s">
        <v>547</v>
      </c>
      <c r="D590" s="6" t="s">
        <v>528</v>
      </c>
      <c r="E590" s="6" t="str">
        <f t="shared" si="18"/>
        <v>H3140</v>
      </c>
      <c r="F590" s="6" t="str">
        <f t="shared" si="19"/>
        <v>Kranswierwateren</v>
      </c>
      <c r="G590" s="6"/>
      <c r="H590" s="6" t="s">
        <v>442</v>
      </c>
    </row>
    <row r="591" spans="1:8" x14ac:dyDescent="0.3">
      <c r="A591" s="6" t="s">
        <v>46</v>
      </c>
      <c r="B591" s="6">
        <v>76</v>
      </c>
      <c r="C591" s="6" t="s">
        <v>547</v>
      </c>
      <c r="D591" s="6" t="s">
        <v>493</v>
      </c>
      <c r="E591" s="6" t="str">
        <f t="shared" si="18"/>
        <v>H3150</v>
      </c>
      <c r="F591" s="6" t="str">
        <f t="shared" si="19"/>
        <v>Meren met krabbenscheer en fonteinkruiden</v>
      </c>
      <c r="G591" s="6"/>
      <c r="H591" s="6" t="s">
        <v>442</v>
      </c>
    </row>
    <row r="592" spans="1:8" hidden="1" x14ac:dyDescent="0.3">
      <c r="A592" s="6" t="s">
        <v>46</v>
      </c>
      <c r="B592" s="6">
        <v>76</v>
      </c>
      <c r="C592" s="6" t="s">
        <v>547</v>
      </c>
      <c r="D592" s="6" t="s">
        <v>482</v>
      </c>
      <c r="E592" s="6" t="str">
        <f t="shared" si="18"/>
        <v>H6430A</v>
      </c>
      <c r="F592" s="6" t="str">
        <f t="shared" si="19"/>
        <v>Ruigten en zomen</v>
      </c>
      <c r="G592" s="6" t="s">
        <v>483</v>
      </c>
      <c r="H592" s="6" t="s">
        <v>462</v>
      </c>
    </row>
    <row r="593" spans="1:8" hidden="1" x14ac:dyDescent="0.3">
      <c r="A593" s="6" t="s">
        <v>46</v>
      </c>
      <c r="B593" s="6">
        <v>76</v>
      </c>
      <c r="C593" s="6" t="s">
        <v>547</v>
      </c>
      <c r="D593" s="6" t="s">
        <v>484</v>
      </c>
      <c r="E593" s="6" t="str">
        <f t="shared" si="18"/>
        <v>H6430B</v>
      </c>
      <c r="F593" s="6" t="str">
        <f t="shared" si="19"/>
        <v>Ruigten en zomen</v>
      </c>
      <c r="G593" s="6" t="s">
        <v>485</v>
      </c>
      <c r="H593" s="6" t="s">
        <v>462</v>
      </c>
    </row>
    <row r="594" spans="1:8" x14ac:dyDescent="0.3">
      <c r="A594" s="6" t="s">
        <v>108</v>
      </c>
      <c r="B594" s="6">
        <v>81</v>
      </c>
      <c r="C594" s="6" t="s">
        <v>113</v>
      </c>
      <c r="D594" s="6" t="s">
        <v>524</v>
      </c>
      <c r="E594" s="6" t="str">
        <f t="shared" si="18"/>
        <v>H91E0C</v>
      </c>
      <c r="F594" s="6" t="str">
        <f t="shared" si="19"/>
        <v>Vochtige alluviale bossen</v>
      </c>
      <c r="G594" s="6" t="s">
        <v>525</v>
      </c>
      <c r="H594" s="6" t="s">
        <v>442</v>
      </c>
    </row>
    <row r="595" spans="1:8" x14ac:dyDescent="0.3">
      <c r="A595" s="6" t="s">
        <v>108</v>
      </c>
      <c r="B595" s="6">
        <v>82</v>
      </c>
      <c r="C595" s="6" t="s">
        <v>114</v>
      </c>
      <c r="D595" s="6" t="s">
        <v>541</v>
      </c>
      <c r="E595" s="6" t="str">
        <f t="shared" si="18"/>
        <v>H3270</v>
      </c>
      <c r="F595" s="6" t="str">
        <f t="shared" si="19"/>
        <v>Slikkige rivieroevers</v>
      </c>
      <c r="G595" s="6"/>
      <c r="H595" s="6" t="s">
        <v>442</v>
      </c>
    </row>
    <row r="596" spans="1:8" x14ac:dyDescent="0.3">
      <c r="A596" s="6" t="s">
        <v>108</v>
      </c>
      <c r="B596" s="6">
        <v>82</v>
      </c>
      <c r="C596" s="6" t="s">
        <v>114</v>
      </c>
      <c r="D596" s="6" t="s">
        <v>529</v>
      </c>
      <c r="E596" s="6" t="str">
        <f t="shared" si="18"/>
        <v>H6120</v>
      </c>
      <c r="F596" s="6" t="str">
        <f t="shared" si="19"/>
        <v>Stroomdalgraslanden</v>
      </c>
      <c r="G596" s="6"/>
      <c r="H596" s="6" t="s">
        <v>442</v>
      </c>
    </row>
    <row r="597" spans="1:8" x14ac:dyDescent="0.3">
      <c r="A597" s="6" t="s">
        <v>108</v>
      </c>
      <c r="B597" s="6">
        <v>82</v>
      </c>
      <c r="C597" s="6" t="s">
        <v>114</v>
      </c>
      <c r="D597" s="6" t="s">
        <v>530</v>
      </c>
      <c r="E597" s="6" t="str">
        <f t="shared" si="18"/>
        <v>H6510A</v>
      </c>
      <c r="F597" s="6" t="str">
        <f t="shared" si="19"/>
        <v>Glanshaver- en vossenstaarthooilanden</v>
      </c>
      <c r="G597" s="6" t="s">
        <v>531</v>
      </c>
      <c r="H597" s="6" t="s">
        <v>442</v>
      </c>
    </row>
    <row r="598" spans="1:8" hidden="1" x14ac:dyDescent="0.3">
      <c r="A598" s="6" t="s">
        <v>108</v>
      </c>
      <c r="B598" s="6">
        <v>82</v>
      </c>
      <c r="C598" s="6" t="s">
        <v>114</v>
      </c>
      <c r="D598" s="6" t="s">
        <v>534</v>
      </c>
      <c r="E598" s="6" t="str">
        <f t="shared" si="18"/>
        <v>H91E0A</v>
      </c>
      <c r="F598" s="6" t="str">
        <f t="shared" si="19"/>
        <v>Vochtige alluviale bossen</v>
      </c>
      <c r="G598" s="6" t="s">
        <v>535</v>
      </c>
      <c r="H598" s="6" t="s">
        <v>462</v>
      </c>
    </row>
    <row r="599" spans="1:8" hidden="1" x14ac:dyDescent="0.3">
      <c r="A599" s="6" t="s">
        <v>108</v>
      </c>
      <c r="B599" s="6">
        <v>82</v>
      </c>
      <c r="C599" s="6" t="s">
        <v>114</v>
      </c>
      <c r="D599" s="6" t="s">
        <v>484</v>
      </c>
      <c r="E599" s="6" t="str">
        <f t="shared" si="18"/>
        <v>H6430B</v>
      </c>
      <c r="F599" s="6" t="str">
        <f t="shared" si="19"/>
        <v>Ruigten en zomen</v>
      </c>
      <c r="G599" s="6" t="s">
        <v>485</v>
      </c>
      <c r="H599" s="6" t="s">
        <v>516</v>
      </c>
    </row>
    <row r="600" spans="1:8" x14ac:dyDescent="0.3">
      <c r="A600" s="6" t="s">
        <v>108</v>
      </c>
      <c r="B600" s="6">
        <v>83</v>
      </c>
      <c r="C600" s="6" t="s">
        <v>115</v>
      </c>
      <c r="D600" s="6" t="s">
        <v>528</v>
      </c>
      <c r="E600" s="6" t="str">
        <f t="shared" si="18"/>
        <v>H3140</v>
      </c>
      <c r="F600" s="6" t="str">
        <f t="shared" si="19"/>
        <v>Kranswierwateren</v>
      </c>
      <c r="G600" s="6"/>
      <c r="H600" s="6" t="s">
        <v>442</v>
      </c>
    </row>
    <row r="601" spans="1:8" x14ac:dyDescent="0.3">
      <c r="A601" s="6" t="s">
        <v>108</v>
      </c>
      <c r="B601" s="6">
        <v>83</v>
      </c>
      <c r="C601" s="6" t="s">
        <v>115</v>
      </c>
      <c r="D601" s="6" t="s">
        <v>493</v>
      </c>
      <c r="E601" s="6" t="str">
        <f t="shared" si="18"/>
        <v>H3150</v>
      </c>
      <c r="F601" s="6" t="str">
        <f t="shared" si="19"/>
        <v>Meren met krabbenscheer en fonteinkruiden</v>
      </c>
      <c r="G601" s="6"/>
      <c r="H601" s="6" t="s">
        <v>442</v>
      </c>
    </row>
    <row r="602" spans="1:8" x14ac:dyDescent="0.3">
      <c r="A602" s="6" t="s">
        <v>108</v>
      </c>
      <c r="B602" s="6">
        <v>83</v>
      </c>
      <c r="C602" s="6" t="s">
        <v>115</v>
      </c>
      <c r="D602" s="6" t="s">
        <v>482</v>
      </c>
      <c r="E602" s="6" t="str">
        <f t="shared" si="18"/>
        <v>H6430A</v>
      </c>
      <c r="F602" s="6" t="str">
        <f t="shared" si="19"/>
        <v>Ruigten en zomen</v>
      </c>
      <c r="G602" s="6" t="s">
        <v>483</v>
      </c>
      <c r="H602" s="6" t="s">
        <v>442</v>
      </c>
    </row>
    <row r="603" spans="1:8" hidden="1" x14ac:dyDescent="0.3">
      <c r="A603" s="6" t="s">
        <v>108</v>
      </c>
      <c r="B603" s="6">
        <v>83</v>
      </c>
      <c r="C603" s="6" t="s">
        <v>115</v>
      </c>
      <c r="D603" s="6" t="s">
        <v>530</v>
      </c>
      <c r="E603" s="6" t="str">
        <f t="shared" si="18"/>
        <v>H6510A</v>
      </c>
      <c r="F603" s="6" t="str">
        <f t="shared" si="19"/>
        <v>Glanshaver- en vossenstaarthooilanden</v>
      </c>
      <c r="G603" s="6" t="s">
        <v>531</v>
      </c>
      <c r="H603" s="6" t="s">
        <v>462</v>
      </c>
    </row>
    <row r="604" spans="1:8" x14ac:dyDescent="0.3">
      <c r="A604" s="6" t="s">
        <v>108</v>
      </c>
      <c r="B604" s="6">
        <v>83</v>
      </c>
      <c r="C604" s="6" t="s">
        <v>115</v>
      </c>
      <c r="D604" s="6" t="s">
        <v>494</v>
      </c>
      <c r="E604" s="6" t="str">
        <f t="shared" si="18"/>
        <v>H7140B</v>
      </c>
      <c r="F604" s="6" t="str">
        <f t="shared" si="19"/>
        <v>Overgangs- en trilvenen</v>
      </c>
      <c r="G604" s="6" t="s">
        <v>495</v>
      </c>
      <c r="H604" s="6" t="s">
        <v>442</v>
      </c>
    </row>
    <row r="605" spans="1:8" x14ac:dyDescent="0.3">
      <c r="A605" s="6" t="s">
        <v>108</v>
      </c>
      <c r="B605" s="6">
        <v>83</v>
      </c>
      <c r="C605" s="6" t="s">
        <v>115</v>
      </c>
      <c r="D605" s="6" t="s">
        <v>488</v>
      </c>
      <c r="E605" s="6" t="str">
        <f t="shared" si="18"/>
        <v>H7210</v>
      </c>
      <c r="F605" s="6" t="str">
        <f t="shared" si="19"/>
        <v>Galigaanmoerassen</v>
      </c>
      <c r="G605" s="6"/>
      <c r="H605" s="6" t="s">
        <v>442</v>
      </c>
    </row>
    <row r="606" spans="1:8" x14ac:dyDescent="0.3">
      <c r="A606" s="6" t="s">
        <v>108</v>
      </c>
      <c r="B606" s="6">
        <v>83</v>
      </c>
      <c r="C606" s="6" t="s">
        <v>115</v>
      </c>
      <c r="D606" s="6" t="s">
        <v>496</v>
      </c>
      <c r="E606" s="6" t="str">
        <f t="shared" si="18"/>
        <v>H91D0</v>
      </c>
      <c r="F606" s="6" t="str">
        <f t="shared" si="19"/>
        <v>Hoogveenbossen</v>
      </c>
      <c r="G606" s="6"/>
      <c r="H606" s="6" t="s">
        <v>442</v>
      </c>
    </row>
    <row r="607" spans="1:8" hidden="1" x14ac:dyDescent="0.3">
      <c r="A607" s="6" t="s">
        <v>49</v>
      </c>
      <c r="B607" s="6">
        <v>84</v>
      </c>
      <c r="C607" s="6" t="s">
        <v>548</v>
      </c>
      <c r="D607" s="6" t="s">
        <v>454</v>
      </c>
      <c r="E607" s="6" t="str">
        <f t="shared" si="18"/>
        <v>H2110</v>
      </c>
      <c r="F607" s="6" t="str">
        <f t="shared" si="19"/>
        <v>Embryonale duinen</v>
      </c>
      <c r="G607" s="6"/>
      <c r="H607" s="6" t="s">
        <v>462</v>
      </c>
    </row>
    <row r="608" spans="1:8" x14ac:dyDescent="0.3">
      <c r="A608" s="6" t="s">
        <v>49</v>
      </c>
      <c r="B608" s="6">
        <v>84</v>
      </c>
      <c r="C608" s="6" t="s">
        <v>548</v>
      </c>
      <c r="D608" s="6" t="s">
        <v>455</v>
      </c>
      <c r="E608" s="6" t="str">
        <f t="shared" si="18"/>
        <v>H2120</v>
      </c>
      <c r="F608" s="6" t="str">
        <f t="shared" si="19"/>
        <v>Witte duinen</v>
      </c>
      <c r="G608" s="6"/>
      <c r="H608" s="6" t="s">
        <v>442</v>
      </c>
    </row>
    <row r="609" spans="1:8" hidden="1" x14ac:dyDescent="0.3">
      <c r="A609" s="6" t="s">
        <v>49</v>
      </c>
      <c r="B609" s="6">
        <v>84</v>
      </c>
      <c r="C609" s="6" t="s">
        <v>548</v>
      </c>
      <c r="D609" s="6" t="s">
        <v>456</v>
      </c>
      <c r="E609" s="6" t="str">
        <f t="shared" si="18"/>
        <v>H2130A</v>
      </c>
      <c r="F609" s="6" t="str">
        <f t="shared" si="19"/>
        <v>Grijze duinen</v>
      </c>
      <c r="G609" s="6" t="s">
        <v>457</v>
      </c>
      <c r="H609" s="6" t="s">
        <v>462</v>
      </c>
    </row>
    <row r="610" spans="1:8" x14ac:dyDescent="0.3">
      <c r="A610" s="6" t="s">
        <v>49</v>
      </c>
      <c r="B610" s="6">
        <v>84</v>
      </c>
      <c r="C610" s="6" t="s">
        <v>548</v>
      </c>
      <c r="D610" s="6" t="s">
        <v>458</v>
      </c>
      <c r="E610" s="6" t="str">
        <f t="shared" si="18"/>
        <v>H2130B</v>
      </c>
      <c r="F610" s="6" t="str">
        <f t="shared" si="19"/>
        <v>Grijze duinen</v>
      </c>
      <c r="G610" s="6" t="s">
        <v>459</v>
      </c>
      <c r="H610" s="6" t="s">
        <v>442</v>
      </c>
    </row>
    <row r="611" spans="1:8" x14ac:dyDescent="0.3">
      <c r="A611" s="6" t="s">
        <v>49</v>
      </c>
      <c r="B611" s="6">
        <v>84</v>
      </c>
      <c r="C611" s="6" t="s">
        <v>548</v>
      </c>
      <c r="D611" s="6" t="s">
        <v>464</v>
      </c>
      <c r="E611" s="6" t="str">
        <f t="shared" si="18"/>
        <v>H2130C</v>
      </c>
      <c r="F611" s="6" t="str">
        <f t="shared" si="19"/>
        <v>Grijze duinen</v>
      </c>
      <c r="G611" s="6" t="s">
        <v>465</v>
      </c>
      <c r="H611" s="6" t="s">
        <v>442</v>
      </c>
    </row>
    <row r="612" spans="1:8" hidden="1" x14ac:dyDescent="0.3">
      <c r="A612" s="6" t="s">
        <v>49</v>
      </c>
      <c r="B612" s="6">
        <v>84</v>
      </c>
      <c r="C612" s="6" t="s">
        <v>548</v>
      </c>
      <c r="D612" s="6" t="s">
        <v>466</v>
      </c>
      <c r="E612" s="6" t="str">
        <f t="shared" si="18"/>
        <v>H2140A</v>
      </c>
      <c r="F612" s="6" t="str">
        <f t="shared" si="19"/>
        <v>Duinheiden met kraaihei</v>
      </c>
      <c r="G612" s="6" t="s">
        <v>467</v>
      </c>
      <c r="H612" s="6" t="s">
        <v>462</v>
      </c>
    </row>
    <row r="613" spans="1:8" x14ac:dyDescent="0.3">
      <c r="A613" s="6" t="s">
        <v>49</v>
      </c>
      <c r="B613" s="6">
        <v>84</v>
      </c>
      <c r="C613" s="6" t="s">
        <v>548</v>
      </c>
      <c r="D613" s="6" t="s">
        <v>468</v>
      </c>
      <c r="E613" s="6" t="str">
        <f t="shared" si="18"/>
        <v>H2140B</v>
      </c>
      <c r="F613" s="6" t="str">
        <f t="shared" si="19"/>
        <v>Duinheiden met kraaihei</v>
      </c>
      <c r="G613" s="6" t="s">
        <v>469</v>
      </c>
      <c r="H613" s="6" t="s">
        <v>442</v>
      </c>
    </row>
    <row r="614" spans="1:8" hidden="1" x14ac:dyDescent="0.3">
      <c r="A614" s="6" t="s">
        <v>49</v>
      </c>
      <c r="B614" s="6">
        <v>84</v>
      </c>
      <c r="C614" s="6" t="s">
        <v>548</v>
      </c>
      <c r="D614" s="6" t="s">
        <v>470</v>
      </c>
      <c r="E614" s="6" t="str">
        <f t="shared" si="18"/>
        <v>H2150</v>
      </c>
      <c r="F614" s="6" t="str">
        <f t="shared" si="19"/>
        <v>Duinheiden met struikhei</v>
      </c>
      <c r="G614" s="6"/>
      <c r="H614" s="6" t="s">
        <v>462</v>
      </c>
    </row>
    <row r="615" spans="1:8" x14ac:dyDescent="0.3">
      <c r="A615" s="6" t="s">
        <v>49</v>
      </c>
      <c r="B615" s="6">
        <v>84</v>
      </c>
      <c r="C615" s="6" t="s">
        <v>548</v>
      </c>
      <c r="D615" s="6" t="s">
        <v>460</v>
      </c>
      <c r="E615" s="6" t="str">
        <f t="shared" si="18"/>
        <v>H2160</v>
      </c>
      <c r="F615" s="6" t="str">
        <f t="shared" si="19"/>
        <v>Duindoornstruwelen</v>
      </c>
      <c r="G615" s="6"/>
      <c r="H615" s="6" t="s">
        <v>442</v>
      </c>
    </row>
    <row r="616" spans="1:8" x14ac:dyDescent="0.3">
      <c r="A616" s="6" t="s">
        <v>49</v>
      </c>
      <c r="B616" s="6">
        <v>84</v>
      </c>
      <c r="C616" s="6" t="s">
        <v>548</v>
      </c>
      <c r="D616" s="6" t="s">
        <v>461</v>
      </c>
      <c r="E616" s="6" t="str">
        <f t="shared" si="18"/>
        <v>H2170</v>
      </c>
      <c r="F616" s="6" t="str">
        <f t="shared" si="19"/>
        <v>Kruipwilgstruwelen</v>
      </c>
      <c r="G616" s="6"/>
      <c r="H616" s="6" t="s">
        <v>442</v>
      </c>
    </row>
    <row r="617" spans="1:8" x14ac:dyDescent="0.3">
      <c r="A617" s="6" t="s">
        <v>49</v>
      </c>
      <c r="B617" s="6">
        <v>84</v>
      </c>
      <c r="C617" s="6" t="s">
        <v>548</v>
      </c>
      <c r="D617" s="6" t="s">
        <v>471</v>
      </c>
      <c r="E617" s="6" t="str">
        <f t="shared" si="18"/>
        <v>H2180A</v>
      </c>
      <c r="F617" s="6" t="str">
        <f t="shared" si="19"/>
        <v>Duinbossen</v>
      </c>
      <c r="G617" s="6" t="s">
        <v>469</v>
      </c>
      <c r="H617" s="6" t="s">
        <v>442</v>
      </c>
    </row>
    <row r="618" spans="1:8" hidden="1" x14ac:dyDescent="0.3">
      <c r="A618" s="6" t="s">
        <v>49</v>
      </c>
      <c r="B618" s="6">
        <v>84</v>
      </c>
      <c r="C618" s="6" t="s">
        <v>548</v>
      </c>
      <c r="D618" s="6" t="s">
        <v>472</v>
      </c>
      <c r="E618" s="6" t="str">
        <f t="shared" si="18"/>
        <v>H2180B</v>
      </c>
      <c r="F618" s="6" t="str">
        <f t="shared" si="19"/>
        <v>Duinbossen</v>
      </c>
      <c r="G618" s="6" t="s">
        <v>467</v>
      </c>
      <c r="H618" s="6" t="s">
        <v>462</v>
      </c>
    </row>
    <row r="619" spans="1:8" x14ac:dyDescent="0.3">
      <c r="A619" s="6" t="s">
        <v>49</v>
      </c>
      <c r="B619" s="6">
        <v>84</v>
      </c>
      <c r="C619" s="6" t="s">
        <v>548</v>
      </c>
      <c r="D619" s="6" t="s">
        <v>473</v>
      </c>
      <c r="E619" s="6" t="str">
        <f t="shared" si="18"/>
        <v>H2180C</v>
      </c>
      <c r="F619" s="6" t="str">
        <f t="shared" si="19"/>
        <v>Duinbossen</v>
      </c>
      <c r="G619" s="6" t="s">
        <v>474</v>
      </c>
      <c r="H619" s="6" t="s">
        <v>442</v>
      </c>
    </row>
    <row r="620" spans="1:8" x14ac:dyDescent="0.3">
      <c r="A620" s="6" t="s">
        <v>49</v>
      </c>
      <c r="B620" s="6">
        <v>84</v>
      </c>
      <c r="C620" s="6" t="s">
        <v>548</v>
      </c>
      <c r="D620" s="6" t="s">
        <v>475</v>
      </c>
      <c r="E620" s="6" t="str">
        <f t="shared" si="18"/>
        <v>H2190A</v>
      </c>
      <c r="F620" s="6" t="str">
        <f t="shared" si="19"/>
        <v>Vochtige duinvalleien</v>
      </c>
      <c r="G620" s="6" t="s">
        <v>476</v>
      </c>
      <c r="H620" s="6" t="s">
        <v>442</v>
      </c>
    </row>
    <row r="621" spans="1:8" hidden="1" x14ac:dyDescent="0.3">
      <c r="A621" s="6" t="s">
        <v>49</v>
      </c>
      <c r="B621" s="6">
        <v>84</v>
      </c>
      <c r="C621" s="6" t="s">
        <v>548</v>
      </c>
      <c r="D621" s="6" t="s">
        <v>463</v>
      </c>
      <c r="E621" s="6" t="str">
        <f t="shared" si="18"/>
        <v>H2190B</v>
      </c>
      <c r="F621" s="6" t="str">
        <f t="shared" si="19"/>
        <v>Vochtige duinvalleien</v>
      </c>
      <c r="G621" s="6" t="s">
        <v>457</v>
      </c>
      <c r="H621" s="6" t="s">
        <v>462</v>
      </c>
    </row>
    <row r="622" spans="1:8" x14ac:dyDescent="0.3">
      <c r="A622" s="6" t="s">
        <v>49</v>
      </c>
      <c r="B622" s="6">
        <v>84</v>
      </c>
      <c r="C622" s="6" t="s">
        <v>548</v>
      </c>
      <c r="D622" s="6" t="s">
        <v>477</v>
      </c>
      <c r="E622" s="6" t="str">
        <f t="shared" si="18"/>
        <v>H2190C</v>
      </c>
      <c r="F622" s="6" t="str">
        <f t="shared" si="19"/>
        <v>Vochtige duinvalleien</v>
      </c>
      <c r="G622" s="6" t="s">
        <v>478</v>
      </c>
      <c r="H622" s="6" t="s">
        <v>442</v>
      </c>
    </row>
    <row r="623" spans="1:8" x14ac:dyDescent="0.3">
      <c r="A623" s="6" t="s">
        <v>49</v>
      </c>
      <c r="B623" s="6">
        <v>84</v>
      </c>
      <c r="C623" s="6" t="s">
        <v>548</v>
      </c>
      <c r="D623" s="6" t="s">
        <v>479</v>
      </c>
      <c r="E623" s="6" t="str">
        <f t="shared" si="18"/>
        <v>H2190D</v>
      </c>
      <c r="F623" s="6" t="str">
        <f t="shared" si="19"/>
        <v>Vochtige duinvalleien</v>
      </c>
      <c r="G623" s="6" t="s">
        <v>480</v>
      </c>
      <c r="H623" s="6" t="s">
        <v>442</v>
      </c>
    </row>
    <row r="624" spans="1:8" hidden="1" x14ac:dyDescent="0.3">
      <c r="A624" s="6" t="s">
        <v>49</v>
      </c>
      <c r="B624" s="6">
        <v>84</v>
      </c>
      <c r="C624" s="6" t="s">
        <v>548</v>
      </c>
      <c r="D624" s="6" t="s">
        <v>481</v>
      </c>
      <c r="E624" s="6" t="str">
        <f t="shared" si="18"/>
        <v>H6230</v>
      </c>
      <c r="F624" s="6" t="str">
        <f t="shared" si="19"/>
        <v>Heischrale graslanden</v>
      </c>
      <c r="G624" s="6"/>
      <c r="H624" s="6" t="s">
        <v>462</v>
      </c>
    </row>
    <row r="625" spans="1:8" x14ac:dyDescent="0.3">
      <c r="A625" s="6" t="s">
        <v>49</v>
      </c>
      <c r="B625" s="6">
        <v>84</v>
      </c>
      <c r="C625" s="6" t="s">
        <v>548</v>
      </c>
      <c r="D625" s="6" t="s">
        <v>489</v>
      </c>
      <c r="E625" s="6" t="str">
        <f t="shared" si="18"/>
        <v>H6410</v>
      </c>
      <c r="F625" s="6" t="str">
        <f t="shared" si="19"/>
        <v>Blauwgraslanden</v>
      </c>
      <c r="G625" s="6"/>
      <c r="H625" s="6" t="s">
        <v>442</v>
      </c>
    </row>
    <row r="626" spans="1:8" hidden="1" x14ac:dyDescent="0.3">
      <c r="A626" s="6" t="s">
        <v>49</v>
      </c>
      <c r="B626" s="6">
        <v>84</v>
      </c>
      <c r="C626" s="6" t="s">
        <v>548</v>
      </c>
      <c r="D626" s="6" t="s">
        <v>488</v>
      </c>
      <c r="E626" s="6" t="str">
        <f t="shared" si="18"/>
        <v>H7210</v>
      </c>
      <c r="F626" s="6" t="str">
        <f t="shared" si="19"/>
        <v>Galigaanmoerassen</v>
      </c>
      <c r="G626" s="6"/>
      <c r="H626" s="6" t="s">
        <v>462</v>
      </c>
    </row>
    <row r="627" spans="1:8" x14ac:dyDescent="0.3">
      <c r="A627" s="6" t="s">
        <v>49</v>
      </c>
      <c r="B627" s="6">
        <v>85</v>
      </c>
      <c r="C627" s="6" t="s">
        <v>117</v>
      </c>
      <c r="D627" s="6" t="s">
        <v>454</v>
      </c>
      <c r="E627" s="6" t="str">
        <f t="shared" si="18"/>
        <v>H2110</v>
      </c>
      <c r="F627" s="6" t="str">
        <f t="shared" si="19"/>
        <v>Embryonale duinen</v>
      </c>
      <c r="G627" s="6"/>
      <c r="H627" s="6" t="s">
        <v>442</v>
      </c>
    </row>
    <row r="628" spans="1:8" x14ac:dyDescent="0.3">
      <c r="A628" s="6" t="s">
        <v>49</v>
      </c>
      <c r="B628" s="6">
        <v>85</v>
      </c>
      <c r="C628" s="6" t="s">
        <v>117</v>
      </c>
      <c r="D628" s="6" t="s">
        <v>455</v>
      </c>
      <c r="E628" s="6" t="str">
        <f t="shared" si="18"/>
        <v>H2120</v>
      </c>
      <c r="F628" s="6" t="str">
        <f t="shared" si="19"/>
        <v>Witte duinen</v>
      </c>
      <c r="G628" s="6"/>
      <c r="H628" s="6" t="s">
        <v>442</v>
      </c>
    </row>
    <row r="629" spans="1:8" x14ac:dyDescent="0.3">
      <c r="A629" s="6" t="s">
        <v>49</v>
      </c>
      <c r="B629" s="6">
        <v>85</v>
      </c>
      <c r="C629" s="6" t="s">
        <v>117</v>
      </c>
      <c r="D629" s="6" t="s">
        <v>456</v>
      </c>
      <c r="E629" s="6" t="str">
        <f t="shared" si="18"/>
        <v>H2130A</v>
      </c>
      <c r="F629" s="6" t="str">
        <f t="shared" si="19"/>
        <v>Grijze duinen</v>
      </c>
      <c r="G629" s="6" t="s">
        <v>457</v>
      </c>
      <c r="H629" s="6" t="s">
        <v>442</v>
      </c>
    </row>
    <row r="630" spans="1:8" x14ac:dyDescent="0.3">
      <c r="A630" s="6" t="s">
        <v>49</v>
      </c>
      <c r="B630" s="6">
        <v>85</v>
      </c>
      <c r="C630" s="6" t="s">
        <v>117</v>
      </c>
      <c r="D630" s="6" t="s">
        <v>458</v>
      </c>
      <c r="E630" s="6" t="str">
        <f t="shared" si="18"/>
        <v>H2130B</v>
      </c>
      <c r="F630" s="6" t="str">
        <f t="shared" si="19"/>
        <v>Grijze duinen</v>
      </c>
      <c r="G630" s="6" t="s">
        <v>459</v>
      </c>
      <c r="H630" s="6" t="s">
        <v>442</v>
      </c>
    </row>
    <row r="631" spans="1:8" x14ac:dyDescent="0.3">
      <c r="A631" s="6" t="s">
        <v>49</v>
      </c>
      <c r="B631" s="6">
        <v>85</v>
      </c>
      <c r="C631" s="6" t="s">
        <v>117</v>
      </c>
      <c r="D631" s="6" t="s">
        <v>466</v>
      </c>
      <c r="E631" s="6" t="str">
        <f t="shared" si="18"/>
        <v>H2140A</v>
      </c>
      <c r="F631" s="6" t="str">
        <f t="shared" si="19"/>
        <v>Duinheiden met kraaihei</v>
      </c>
      <c r="G631" s="6" t="s">
        <v>467</v>
      </c>
      <c r="H631" s="6" t="s">
        <v>442</v>
      </c>
    </row>
    <row r="632" spans="1:8" x14ac:dyDescent="0.3">
      <c r="A632" s="6" t="s">
        <v>49</v>
      </c>
      <c r="B632" s="6">
        <v>85</v>
      </c>
      <c r="C632" s="6" t="s">
        <v>117</v>
      </c>
      <c r="D632" s="6" t="s">
        <v>468</v>
      </c>
      <c r="E632" s="6" t="str">
        <f t="shared" si="18"/>
        <v>H2140B</v>
      </c>
      <c r="F632" s="6" t="str">
        <f t="shared" si="19"/>
        <v>Duinheiden met kraaihei</v>
      </c>
      <c r="G632" s="6" t="s">
        <v>469</v>
      </c>
      <c r="H632" s="6" t="s">
        <v>442</v>
      </c>
    </row>
    <row r="633" spans="1:8" x14ac:dyDescent="0.3">
      <c r="A633" s="6" t="s">
        <v>49</v>
      </c>
      <c r="B633" s="6">
        <v>85</v>
      </c>
      <c r="C633" s="6" t="s">
        <v>117</v>
      </c>
      <c r="D633" s="6" t="s">
        <v>470</v>
      </c>
      <c r="E633" s="6" t="str">
        <f t="shared" si="18"/>
        <v>H2150</v>
      </c>
      <c r="F633" s="6" t="str">
        <f t="shared" si="19"/>
        <v>Duinheiden met struikhei</v>
      </c>
      <c r="G633" s="6"/>
      <c r="H633" s="6" t="s">
        <v>442</v>
      </c>
    </row>
    <row r="634" spans="1:8" hidden="1" x14ac:dyDescent="0.3">
      <c r="A634" s="6" t="s">
        <v>49</v>
      </c>
      <c r="B634" s="6">
        <v>85</v>
      </c>
      <c r="C634" s="6" t="s">
        <v>117</v>
      </c>
      <c r="D634" s="6" t="s">
        <v>460</v>
      </c>
      <c r="E634" s="6" t="str">
        <f t="shared" si="18"/>
        <v>H2160</v>
      </c>
      <c r="F634" s="6" t="str">
        <f t="shared" si="19"/>
        <v>Duindoornstruwelen</v>
      </c>
      <c r="G634" s="6"/>
      <c r="H634" s="6" t="s">
        <v>462</v>
      </c>
    </row>
    <row r="635" spans="1:8" x14ac:dyDescent="0.3">
      <c r="A635" s="6" t="s">
        <v>49</v>
      </c>
      <c r="B635" s="6">
        <v>85</v>
      </c>
      <c r="C635" s="6" t="s">
        <v>117</v>
      </c>
      <c r="D635" s="6" t="s">
        <v>461</v>
      </c>
      <c r="E635" s="6" t="str">
        <f t="shared" si="18"/>
        <v>H2170</v>
      </c>
      <c r="F635" s="6" t="str">
        <f t="shared" si="19"/>
        <v>Kruipwilgstruwelen</v>
      </c>
      <c r="G635" s="6"/>
      <c r="H635" s="6" t="s">
        <v>442</v>
      </c>
    </row>
    <row r="636" spans="1:8" x14ac:dyDescent="0.3">
      <c r="A636" s="6" t="s">
        <v>49</v>
      </c>
      <c r="B636" s="6">
        <v>85</v>
      </c>
      <c r="C636" s="6" t="s">
        <v>117</v>
      </c>
      <c r="D636" s="6" t="s">
        <v>471</v>
      </c>
      <c r="E636" s="6" t="str">
        <f t="shared" si="18"/>
        <v>H2180A</v>
      </c>
      <c r="F636" s="6" t="str">
        <f t="shared" si="19"/>
        <v>Duinbossen</v>
      </c>
      <c r="G636" s="6" t="s">
        <v>469</v>
      </c>
      <c r="H636" s="6" t="s">
        <v>442</v>
      </c>
    </row>
    <row r="637" spans="1:8" x14ac:dyDescent="0.3">
      <c r="A637" s="6" t="s">
        <v>49</v>
      </c>
      <c r="B637" s="6">
        <v>85</v>
      </c>
      <c r="C637" s="6" t="s">
        <v>117</v>
      </c>
      <c r="D637" s="6" t="s">
        <v>472</v>
      </c>
      <c r="E637" s="6" t="str">
        <f t="shared" si="18"/>
        <v>H2180B</v>
      </c>
      <c r="F637" s="6" t="str">
        <f t="shared" si="19"/>
        <v>Duinbossen</v>
      </c>
      <c r="G637" s="6" t="s">
        <v>467</v>
      </c>
      <c r="H637" s="6" t="s">
        <v>442</v>
      </c>
    </row>
    <row r="638" spans="1:8" hidden="1" x14ac:dyDescent="0.3">
      <c r="A638" s="6" t="s">
        <v>49</v>
      </c>
      <c r="B638" s="6">
        <v>85</v>
      </c>
      <c r="C638" s="6" t="s">
        <v>117</v>
      </c>
      <c r="D638" s="6" t="s">
        <v>473</v>
      </c>
      <c r="E638" s="6" t="str">
        <f t="shared" si="18"/>
        <v>H2180C</v>
      </c>
      <c r="F638" s="6" t="str">
        <f t="shared" si="19"/>
        <v>Duinbossen</v>
      </c>
      <c r="G638" s="6" t="s">
        <v>474</v>
      </c>
      <c r="H638" s="6" t="s">
        <v>462</v>
      </c>
    </row>
    <row r="639" spans="1:8" x14ac:dyDescent="0.3">
      <c r="A639" s="6" t="s">
        <v>49</v>
      </c>
      <c r="B639" s="6">
        <v>85</v>
      </c>
      <c r="C639" s="6" t="s">
        <v>117</v>
      </c>
      <c r="D639" s="6" t="s">
        <v>475</v>
      </c>
      <c r="E639" s="6" t="str">
        <f t="shared" si="18"/>
        <v>H2190A</v>
      </c>
      <c r="F639" s="6" t="str">
        <f t="shared" si="19"/>
        <v>Vochtige duinvalleien</v>
      </c>
      <c r="G639" s="6" t="s">
        <v>476</v>
      </c>
      <c r="H639" s="6" t="s">
        <v>442</v>
      </c>
    </row>
    <row r="640" spans="1:8" x14ac:dyDescent="0.3">
      <c r="A640" s="6" t="s">
        <v>49</v>
      </c>
      <c r="B640" s="6">
        <v>85</v>
      </c>
      <c r="C640" s="6" t="s">
        <v>117</v>
      </c>
      <c r="D640" s="6" t="s">
        <v>463</v>
      </c>
      <c r="E640" s="6" t="str">
        <f t="shared" si="18"/>
        <v>H2190B</v>
      </c>
      <c r="F640" s="6" t="str">
        <f t="shared" si="19"/>
        <v>Vochtige duinvalleien</v>
      </c>
      <c r="G640" s="6" t="s">
        <v>457</v>
      </c>
      <c r="H640" s="6" t="s">
        <v>442</v>
      </c>
    </row>
    <row r="641" spans="1:8" x14ac:dyDescent="0.3">
      <c r="A641" s="6" t="s">
        <v>49</v>
      </c>
      <c r="B641" s="6">
        <v>85</v>
      </c>
      <c r="C641" s="6" t="s">
        <v>117</v>
      </c>
      <c r="D641" s="6" t="s">
        <v>477</v>
      </c>
      <c r="E641" s="6" t="str">
        <f t="shared" si="18"/>
        <v>H2190C</v>
      </c>
      <c r="F641" s="6" t="str">
        <f t="shared" si="19"/>
        <v>Vochtige duinvalleien</v>
      </c>
      <c r="G641" s="6" t="s">
        <v>478</v>
      </c>
      <c r="H641" s="6" t="s">
        <v>442</v>
      </c>
    </row>
    <row r="642" spans="1:8" x14ac:dyDescent="0.3">
      <c r="A642" s="6" t="s">
        <v>49</v>
      </c>
      <c r="B642" s="6">
        <v>85</v>
      </c>
      <c r="C642" s="6" t="s">
        <v>117</v>
      </c>
      <c r="D642" s="6" t="s">
        <v>479</v>
      </c>
      <c r="E642" s="6" t="str">
        <f t="shared" si="18"/>
        <v>H2190D</v>
      </c>
      <c r="F642" s="6" t="str">
        <f t="shared" si="19"/>
        <v>Vochtige duinvalleien</v>
      </c>
      <c r="G642" s="6" t="s">
        <v>480</v>
      </c>
      <c r="H642" s="6" t="s">
        <v>442</v>
      </c>
    </row>
    <row r="643" spans="1:8" x14ac:dyDescent="0.3">
      <c r="A643" s="6" t="s">
        <v>49</v>
      </c>
      <c r="B643" s="6">
        <v>85</v>
      </c>
      <c r="C643" s="6" t="s">
        <v>117</v>
      </c>
      <c r="D643" s="6" t="s">
        <v>481</v>
      </c>
      <c r="E643" s="6" t="str">
        <f t="shared" si="18"/>
        <v>H6230</v>
      </c>
      <c r="F643" s="6" t="str">
        <f t="shared" si="19"/>
        <v>Heischrale graslanden</v>
      </c>
      <c r="G643" s="6"/>
      <c r="H643" s="6" t="s">
        <v>442</v>
      </c>
    </row>
    <row r="644" spans="1:8" x14ac:dyDescent="0.3">
      <c r="A644" s="6" t="s">
        <v>49</v>
      </c>
      <c r="B644" s="6">
        <v>85</v>
      </c>
      <c r="C644" s="6" t="s">
        <v>117</v>
      </c>
      <c r="D644" s="6" t="s">
        <v>489</v>
      </c>
      <c r="E644" s="6" t="str">
        <f t="shared" ref="E644:E707" si="20">IF(ISTEXT(G644),LEFT(D644,6),LEFT(D644,5))</f>
        <v>H6410</v>
      </c>
      <c r="F644" s="6" t="str">
        <f t="shared" ref="F644:F707" si="21">IF(ISTEXT(G644),RIGHT(D644,LEN(D644)-9),RIGHT(D644,LEN(D644)-8))</f>
        <v>Blauwgraslanden</v>
      </c>
      <c r="G644" s="6"/>
      <c r="H644" s="6" t="s">
        <v>442</v>
      </c>
    </row>
    <row r="645" spans="1:8" x14ac:dyDescent="0.3">
      <c r="A645" s="6" t="s">
        <v>49</v>
      </c>
      <c r="B645" s="6">
        <v>85</v>
      </c>
      <c r="C645" s="6" t="s">
        <v>117</v>
      </c>
      <c r="D645" s="6" t="s">
        <v>488</v>
      </c>
      <c r="E645" s="6" t="str">
        <f t="shared" si="20"/>
        <v>H7210</v>
      </c>
      <c r="F645" s="6" t="str">
        <f t="shared" si="21"/>
        <v>Galigaanmoerassen</v>
      </c>
      <c r="G645" s="6"/>
      <c r="H645" s="6" t="s">
        <v>442</v>
      </c>
    </row>
    <row r="646" spans="1:8" x14ac:dyDescent="0.3">
      <c r="A646" s="6" t="s">
        <v>49</v>
      </c>
      <c r="B646" s="6">
        <v>86</v>
      </c>
      <c r="C646" s="6" t="s">
        <v>118</v>
      </c>
      <c r="D646" s="6" t="s">
        <v>454</v>
      </c>
      <c r="E646" s="6" t="str">
        <f t="shared" si="20"/>
        <v>H2110</v>
      </c>
      <c r="F646" s="6" t="str">
        <f t="shared" si="21"/>
        <v>Embryonale duinen</v>
      </c>
      <c r="G646" s="6"/>
      <c r="H646" s="6" t="s">
        <v>442</v>
      </c>
    </row>
    <row r="647" spans="1:8" x14ac:dyDescent="0.3">
      <c r="A647" s="6" t="s">
        <v>49</v>
      </c>
      <c r="B647" s="6">
        <v>86</v>
      </c>
      <c r="C647" s="6" t="s">
        <v>118</v>
      </c>
      <c r="D647" s="6" t="s">
        <v>455</v>
      </c>
      <c r="E647" s="6" t="str">
        <f t="shared" si="20"/>
        <v>H2120</v>
      </c>
      <c r="F647" s="6" t="str">
        <f t="shared" si="21"/>
        <v>Witte duinen</v>
      </c>
      <c r="G647" s="6"/>
      <c r="H647" s="6" t="s">
        <v>442</v>
      </c>
    </row>
    <row r="648" spans="1:8" x14ac:dyDescent="0.3">
      <c r="A648" s="6" t="s">
        <v>49</v>
      </c>
      <c r="B648" s="6">
        <v>86</v>
      </c>
      <c r="C648" s="6" t="s">
        <v>118</v>
      </c>
      <c r="D648" s="6" t="s">
        <v>456</v>
      </c>
      <c r="E648" s="6" t="str">
        <f t="shared" si="20"/>
        <v>H2130A</v>
      </c>
      <c r="F648" s="6" t="str">
        <f t="shared" si="21"/>
        <v>Grijze duinen</v>
      </c>
      <c r="G648" s="6" t="s">
        <v>457</v>
      </c>
      <c r="H648" s="6" t="s">
        <v>442</v>
      </c>
    </row>
    <row r="649" spans="1:8" x14ac:dyDescent="0.3">
      <c r="A649" s="6" t="s">
        <v>49</v>
      </c>
      <c r="B649" s="6">
        <v>86</v>
      </c>
      <c r="C649" s="6" t="s">
        <v>118</v>
      </c>
      <c r="D649" s="6" t="s">
        <v>458</v>
      </c>
      <c r="E649" s="6" t="str">
        <f t="shared" si="20"/>
        <v>H2130B</v>
      </c>
      <c r="F649" s="6" t="str">
        <f t="shared" si="21"/>
        <v>Grijze duinen</v>
      </c>
      <c r="G649" s="6" t="s">
        <v>459</v>
      </c>
      <c r="H649" s="6" t="s">
        <v>442</v>
      </c>
    </row>
    <row r="650" spans="1:8" x14ac:dyDescent="0.3">
      <c r="A650" s="6" t="s">
        <v>49</v>
      </c>
      <c r="B650" s="6">
        <v>86</v>
      </c>
      <c r="C650" s="6" t="s">
        <v>118</v>
      </c>
      <c r="D650" s="6" t="s">
        <v>466</v>
      </c>
      <c r="E650" s="6" t="str">
        <f t="shared" si="20"/>
        <v>H2140A</v>
      </c>
      <c r="F650" s="6" t="str">
        <f t="shared" si="21"/>
        <v>Duinheiden met kraaihei</v>
      </c>
      <c r="G650" s="6" t="s">
        <v>467</v>
      </c>
      <c r="H650" s="6" t="s">
        <v>442</v>
      </c>
    </row>
    <row r="651" spans="1:8" x14ac:dyDescent="0.3">
      <c r="A651" s="6" t="s">
        <v>49</v>
      </c>
      <c r="B651" s="6">
        <v>86</v>
      </c>
      <c r="C651" s="6" t="s">
        <v>118</v>
      </c>
      <c r="D651" s="6" t="s">
        <v>468</v>
      </c>
      <c r="E651" s="6" t="str">
        <f t="shared" si="20"/>
        <v>H2140B</v>
      </c>
      <c r="F651" s="6" t="str">
        <f t="shared" si="21"/>
        <v>Duinheiden met kraaihei</v>
      </c>
      <c r="G651" s="6" t="s">
        <v>469</v>
      </c>
      <c r="H651" s="6" t="s">
        <v>442</v>
      </c>
    </row>
    <row r="652" spans="1:8" x14ac:dyDescent="0.3">
      <c r="A652" s="6" t="s">
        <v>49</v>
      </c>
      <c r="B652" s="6">
        <v>86</v>
      </c>
      <c r="C652" s="6" t="s">
        <v>118</v>
      </c>
      <c r="D652" s="6" t="s">
        <v>470</v>
      </c>
      <c r="E652" s="6" t="str">
        <f t="shared" si="20"/>
        <v>H2150</v>
      </c>
      <c r="F652" s="6" t="str">
        <f t="shared" si="21"/>
        <v>Duinheiden met struikhei</v>
      </c>
      <c r="G652" s="6"/>
      <c r="H652" s="6" t="s">
        <v>442</v>
      </c>
    </row>
    <row r="653" spans="1:8" x14ac:dyDescent="0.3">
      <c r="A653" s="6" t="s">
        <v>49</v>
      </c>
      <c r="B653" s="6">
        <v>86</v>
      </c>
      <c r="C653" s="6" t="s">
        <v>118</v>
      </c>
      <c r="D653" s="6" t="s">
        <v>460</v>
      </c>
      <c r="E653" s="6" t="str">
        <f t="shared" si="20"/>
        <v>H2160</v>
      </c>
      <c r="F653" s="6" t="str">
        <f t="shared" si="21"/>
        <v>Duindoornstruwelen</v>
      </c>
      <c r="G653" s="6"/>
      <c r="H653" s="6" t="s">
        <v>442</v>
      </c>
    </row>
    <row r="654" spans="1:8" x14ac:dyDescent="0.3">
      <c r="A654" s="6" t="s">
        <v>49</v>
      </c>
      <c r="B654" s="6">
        <v>86</v>
      </c>
      <c r="C654" s="6" t="s">
        <v>118</v>
      </c>
      <c r="D654" s="6" t="s">
        <v>461</v>
      </c>
      <c r="E654" s="6" t="str">
        <f t="shared" si="20"/>
        <v>H2170</v>
      </c>
      <c r="F654" s="6" t="str">
        <f t="shared" si="21"/>
        <v>Kruipwilgstruwelen</v>
      </c>
      <c r="G654" s="6"/>
      <c r="H654" s="6" t="s">
        <v>442</v>
      </c>
    </row>
    <row r="655" spans="1:8" x14ac:dyDescent="0.3">
      <c r="A655" s="6" t="s">
        <v>49</v>
      </c>
      <c r="B655" s="6">
        <v>86</v>
      </c>
      <c r="C655" s="6" t="s">
        <v>118</v>
      </c>
      <c r="D655" s="6" t="s">
        <v>471</v>
      </c>
      <c r="E655" s="6" t="str">
        <f t="shared" si="20"/>
        <v>H2180A</v>
      </c>
      <c r="F655" s="6" t="str">
        <f t="shared" si="21"/>
        <v>Duinbossen</v>
      </c>
      <c r="G655" s="6" t="s">
        <v>469</v>
      </c>
      <c r="H655" s="6" t="s">
        <v>442</v>
      </c>
    </row>
    <row r="656" spans="1:8" x14ac:dyDescent="0.3">
      <c r="A656" s="6" t="s">
        <v>49</v>
      </c>
      <c r="B656" s="6">
        <v>86</v>
      </c>
      <c r="C656" s="6" t="s">
        <v>118</v>
      </c>
      <c r="D656" s="6" t="s">
        <v>472</v>
      </c>
      <c r="E656" s="6" t="str">
        <f t="shared" si="20"/>
        <v>H2180B</v>
      </c>
      <c r="F656" s="6" t="str">
        <f t="shared" si="21"/>
        <v>Duinbossen</v>
      </c>
      <c r="G656" s="6" t="s">
        <v>467</v>
      </c>
      <c r="H656" s="6" t="s">
        <v>442</v>
      </c>
    </row>
    <row r="657" spans="1:8" x14ac:dyDescent="0.3">
      <c r="A657" s="6" t="s">
        <v>49</v>
      </c>
      <c r="B657" s="6">
        <v>86</v>
      </c>
      <c r="C657" s="6" t="s">
        <v>118</v>
      </c>
      <c r="D657" s="6" t="s">
        <v>473</v>
      </c>
      <c r="E657" s="6" t="str">
        <f t="shared" si="20"/>
        <v>H2180C</v>
      </c>
      <c r="F657" s="6" t="str">
        <f t="shared" si="21"/>
        <v>Duinbossen</v>
      </c>
      <c r="G657" s="6" t="s">
        <v>474</v>
      </c>
      <c r="H657" s="6" t="s">
        <v>442</v>
      </c>
    </row>
    <row r="658" spans="1:8" x14ac:dyDescent="0.3">
      <c r="A658" s="6" t="s">
        <v>49</v>
      </c>
      <c r="B658" s="6">
        <v>86</v>
      </c>
      <c r="C658" s="6" t="s">
        <v>118</v>
      </c>
      <c r="D658" s="6" t="s">
        <v>475</v>
      </c>
      <c r="E658" s="6" t="str">
        <f t="shared" si="20"/>
        <v>H2190A</v>
      </c>
      <c r="F658" s="6" t="str">
        <f t="shared" si="21"/>
        <v>Vochtige duinvalleien</v>
      </c>
      <c r="G658" s="6" t="s">
        <v>476</v>
      </c>
      <c r="H658" s="6" t="s">
        <v>442</v>
      </c>
    </row>
    <row r="659" spans="1:8" x14ac:dyDescent="0.3">
      <c r="A659" s="6" t="s">
        <v>49</v>
      </c>
      <c r="B659" s="6">
        <v>86</v>
      </c>
      <c r="C659" s="6" t="s">
        <v>118</v>
      </c>
      <c r="D659" s="6" t="s">
        <v>477</v>
      </c>
      <c r="E659" s="6" t="str">
        <f t="shared" si="20"/>
        <v>H2190C</v>
      </c>
      <c r="F659" s="6" t="str">
        <f t="shared" si="21"/>
        <v>Vochtige duinvalleien</v>
      </c>
      <c r="G659" s="6" t="s">
        <v>478</v>
      </c>
      <c r="H659" s="6" t="s">
        <v>442</v>
      </c>
    </row>
    <row r="660" spans="1:8" x14ac:dyDescent="0.3">
      <c r="A660" s="6" t="s">
        <v>49</v>
      </c>
      <c r="B660" s="6">
        <v>86</v>
      </c>
      <c r="C660" s="6" t="s">
        <v>118</v>
      </c>
      <c r="D660" s="6" t="s">
        <v>521</v>
      </c>
      <c r="E660" s="6" t="str">
        <f t="shared" si="20"/>
        <v>H3260A</v>
      </c>
      <c r="F660" s="6" t="str">
        <f t="shared" si="21"/>
        <v>Beken en rivieren met waterplanten</v>
      </c>
      <c r="G660" s="6" t="s">
        <v>522</v>
      </c>
      <c r="H660" s="6" t="s">
        <v>442</v>
      </c>
    </row>
    <row r="661" spans="1:8" hidden="1" x14ac:dyDescent="0.3">
      <c r="A661" s="6" t="s">
        <v>49</v>
      </c>
      <c r="B661" s="6">
        <v>87</v>
      </c>
      <c r="C661" s="6" t="s">
        <v>119</v>
      </c>
      <c r="D661" s="6" t="s">
        <v>454</v>
      </c>
      <c r="E661" s="6" t="str">
        <f t="shared" si="20"/>
        <v>H2110</v>
      </c>
      <c r="F661" s="6" t="str">
        <f t="shared" si="21"/>
        <v>Embryonale duinen</v>
      </c>
      <c r="G661" s="6"/>
      <c r="H661" s="6" t="s">
        <v>462</v>
      </c>
    </row>
    <row r="662" spans="1:8" x14ac:dyDescent="0.3">
      <c r="A662" s="6" t="s">
        <v>49</v>
      </c>
      <c r="B662" s="6">
        <v>87</v>
      </c>
      <c r="C662" s="6" t="s">
        <v>119</v>
      </c>
      <c r="D662" s="6" t="s">
        <v>455</v>
      </c>
      <c r="E662" s="6" t="str">
        <f t="shared" si="20"/>
        <v>H2120</v>
      </c>
      <c r="F662" s="6" t="str">
        <f t="shared" si="21"/>
        <v>Witte duinen</v>
      </c>
      <c r="G662" s="6"/>
      <c r="H662" s="6" t="s">
        <v>442</v>
      </c>
    </row>
    <row r="663" spans="1:8" x14ac:dyDescent="0.3">
      <c r="A663" s="6" t="s">
        <v>49</v>
      </c>
      <c r="B663" s="6">
        <v>87</v>
      </c>
      <c r="C663" s="6" t="s">
        <v>119</v>
      </c>
      <c r="D663" s="6" t="s">
        <v>456</v>
      </c>
      <c r="E663" s="6" t="str">
        <f t="shared" si="20"/>
        <v>H2130A</v>
      </c>
      <c r="F663" s="6" t="str">
        <f t="shared" si="21"/>
        <v>Grijze duinen</v>
      </c>
      <c r="G663" s="6" t="s">
        <v>457</v>
      </c>
      <c r="H663" s="6" t="s">
        <v>442</v>
      </c>
    </row>
    <row r="664" spans="1:8" x14ac:dyDescent="0.3">
      <c r="A664" s="6" t="s">
        <v>49</v>
      </c>
      <c r="B664" s="6">
        <v>87</v>
      </c>
      <c r="C664" s="6" t="s">
        <v>119</v>
      </c>
      <c r="D664" s="6" t="s">
        <v>458</v>
      </c>
      <c r="E664" s="6" t="str">
        <f t="shared" si="20"/>
        <v>H2130B</v>
      </c>
      <c r="F664" s="6" t="str">
        <f t="shared" si="21"/>
        <v>Grijze duinen</v>
      </c>
      <c r="G664" s="6" t="s">
        <v>459</v>
      </c>
      <c r="H664" s="6" t="s">
        <v>442</v>
      </c>
    </row>
    <row r="665" spans="1:8" x14ac:dyDescent="0.3">
      <c r="A665" s="6" t="s">
        <v>49</v>
      </c>
      <c r="B665" s="6">
        <v>87</v>
      </c>
      <c r="C665" s="6" t="s">
        <v>119</v>
      </c>
      <c r="D665" s="6" t="s">
        <v>464</v>
      </c>
      <c r="E665" s="6" t="str">
        <f t="shared" si="20"/>
        <v>H2130C</v>
      </c>
      <c r="F665" s="6" t="str">
        <f t="shared" si="21"/>
        <v>Grijze duinen</v>
      </c>
      <c r="G665" s="6" t="s">
        <v>465</v>
      </c>
      <c r="H665" s="6" t="s">
        <v>442</v>
      </c>
    </row>
    <row r="666" spans="1:8" x14ac:dyDescent="0.3">
      <c r="A666" s="6" t="s">
        <v>49</v>
      </c>
      <c r="B666" s="6">
        <v>87</v>
      </c>
      <c r="C666" s="6" t="s">
        <v>119</v>
      </c>
      <c r="D666" s="6" t="s">
        <v>466</v>
      </c>
      <c r="E666" s="6" t="str">
        <f t="shared" si="20"/>
        <v>H2140A</v>
      </c>
      <c r="F666" s="6" t="str">
        <f t="shared" si="21"/>
        <v>Duinheiden met kraaihei</v>
      </c>
      <c r="G666" s="6" t="s">
        <v>467</v>
      </c>
      <c r="H666" s="6" t="s">
        <v>442</v>
      </c>
    </row>
    <row r="667" spans="1:8" x14ac:dyDescent="0.3">
      <c r="A667" s="6" t="s">
        <v>49</v>
      </c>
      <c r="B667" s="6">
        <v>87</v>
      </c>
      <c r="C667" s="6" t="s">
        <v>119</v>
      </c>
      <c r="D667" s="6" t="s">
        <v>468</v>
      </c>
      <c r="E667" s="6" t="str">
        <f t="shared" si="20"/>
        <v>H2140B</v>
      </c>
      <c r="F667" s="6" t="str">
        <f t="shared" si="21"/>
        <v>Duinheiden met kraaihei</v>
      </c>
      <c r="G667" s="6" t="s">
        <v>469</v>
      </c>
      <c r="H667" s="6" t="s">
        <v>442</v>
      </c>
    </row>
    <row r="668" spans="1:8" x14ac:dyDescent="0.3">
      <c r="A668" s="6" t="s">
        <v>49</v>
      </c>
      <c r="B668" s="6">
        <v>87</v>
      </c>
      <c r="C668" s="6" t="s">
        <v>119</v>
      </c>
      <c r="D668" s="6" t="s">
        <v>470</v>
      </c>
      <c r="E668" s="6" t="str">
        <f t="shared" si="20"/>
        <v>H2150</v>
      </c>
      <c r="F668" s="6" t="str">
        <f t="shared" si="21"/>
        <v>Duinheiden met struikhei</v>
      </c>
      <c r="G668" s="6"/>
      <c r="H668" s="6" t="s">
        <v>442</v>
      </c>
    </row>
    <row r="669" spans="1:8" x14ac:dyDescent="0.3">
      <c r="A669" s="6" t="s">
        <v>49</v>
      </c>
      <c r="B669" s="6">
        <v>87</v>
      </c>
      <c r="C669" s="6" t="s">
        <v>119</v>
      </c>
      <c r="D669" s="6" t="s">
        <v>460</v>
      </c>
      <c r="E669" s="6" t="str">
        <f t="shared" si="20"/>
        <v>H2160</v>
      </c>
      <c r="F669" s="6" t="str">
        <f t="shared" si="21"/>
        <v>Duindoornstruwelen</v>
      </c>
      <c r="G669" s="6"/>
      <c r="H669" s="6" t="s">
        <v>442</v>
      </c>
    </row>
    <row r="670" spans="1:8" x14ac:dyDescent="0.3">
      <c r="A670" s="6" t="s">
        <v>49</v>
      </c>
      <c r="B670" s="6">
        <v>87</v>
      </c>
      <c r="C670" s="6" t="s">
        <v>119</v>
      </c>
      <c r="D670" s="6" t="s">
        <v>461</v>
      </c>
      <c r="E670" s="6" t="str">
        <f t="shared" si="20"/>
        <v>H2170</v>
      </c>
      <c r="F670" s="6" t="str">
        <f t="shared" si="21"/>
        <v>Kruipwilgstruwelen</v>
      </c>
      <c r="G670" s="6"/>
      <c r="H670" s="6" t="s">
        <v>442</v>
      </c>
    </row>
    <row r="671" spans="1:8" x14ac:dyDescent="0.3">
      <c r="A671" s="6" t="s">
        <v>49</v>
      </c>
      <c r="B671" s="6">
        <v>87</v>
      </c>
      <c r="C671" s="6" t="s">
        <v>119</v>
      </c>
      <c r="D671" s="6" t="s">
        <v>471</v>
      </c>
      <c r="E671" s="6" t="str">
        <f t="shared" si="20"/>
        <v>H2180A</v>
      </c>
      <c r="F671" s="6" t="str">
        <f t="shared" si="21"/>
        <v>Duinbossen</v>
      </c>
      <c r="G671" s="6" t="s">
        <v>469</v>
      </c>
      <c r="H671" s="6" t="s">
        <v>442</v>
      </c>
    </row>
    <row r="672" spans="1:8" x14ac:dyDescent="0.3">
      <c r="A672" s="6" t="s">
        <v>49</v>
      </c>
      <c r="B672" s="6">
        <v>87</v>
      </c>
      <c r="C672" s="6" t="s">
        <v>119</v>
      </c>
      <c r="D672" s="6" t="s">
        <v>472</v>
      </c>
      <c r="E672" s="6" t="str">
        <f t="shared" si="20"/>
        <v>H2180B</v>
      </c>
      <c r="F672" s="6" t="str">
        <f t="shared" si="21"/>
        <v>Duinbossen</v>
      </c>
      <c r="G672" s="6" t="s">
        <v>467</v>
      </c>
      <c r="H672" s="6" t="s">
        <v>442</v>
      </c>
    </row>
    <row r="673" spans="1:8" x14ac:dyDescent="0.3">
      <c r="A673" s="6" t="s">
        <v>49</v>
      </c>
      <c r="B673" s="6">
        <v>87</v>
      </c>
      <c r="C673" s="6" t="s">
        <v>119</v>
      </c>
      <c r="D673" s="6" t="s">
        <v>473</v>
      </c>
      <c r="E673" s="6" t="str">
        <f t="shared" si="20"/>
        <v>H2180C</v>
      </c>
      <c r="F673" s="6" t="str">
        <f t="shared" si="21"/>
        <v>Duinbossen</v>
      </c>
      <c r="G673" s="6" t="s">
        <v>474</v>
      </c>
      <c r="H673" s="6" t="s">
        <v>442</v>
      </c>
    </row>
    <row r="674" spans="1:8" x14ac:dyDescent="0.3">
      <c r="A674" s="6" t="s">
        <v>49</v>
      </c>
      <c r="B674" s="6">
        <v>87</v>
      </c>
      <c r="C674" s="6" t="s">
        <v>119</v>
      </c>
      <c r="D674" s="6" t="s">
        <v>475</v>
      </c>
      <c r="E674" s="6" t="str">
        <f t="shared" si="20"/>
        <v>H2190A</v>
      </c>
      <c r="F674" s="6" t="str">
        <f t="shared" si="21"/>
        <v>Vochtige duinvalleien</v>
      </c>
      <c r="G674" s="6" t="s">
        <v>476</v>
      </c>
      <c r="H674" s="6" t="s">
        <v>442</v>
      </c>
    </row>
    <row r="675" spans="1:8" x14ac:dyDescent="0.3">
      <c r="A675" s="6" t="s">
        <v>49</v>
      </c>
      <c r="B675" s="6">
        <v>87</v>
      </c>
      <c r="C675" s="6" t="s">
        <v>119</v>
      </c>
      <c r="D675" s="6" t="s">
        <v>463</v>
      </c>
      <c r="E675" s="6" t="str">
        <f t="shared" si="20"/>
        <v>H2190B</v>
      </c>
      <c r="F675" s="6" t="str">
        <f t="shared" si="21"/>
        <v>Vochtige duinvalleien</v>
      </c>
      <c r="G675" s="6" t="s">
        <v>457</v>
      </c>
      <c r="H675" s="6" t="s">
        <v>442</v>
      </c>
    </row>
    <row r="676" spans="1:8" x14ac:dyDescent="0.3">
      <c r="A676" s="6" t="s">
        <v>49</v>
      </c>
      <c r="B676" s="6">
        <v>87</v>
      </c>
      <c r="C676" s="6" t="s">
        <v>119</v>
      </c>
      <c r="D676" s="6" t="s">
        <v>477</v>
      </c>
      <c r="E676" s="6" t="str">
        <f t="shared" si="20"/>
        <v>H2190C</v>
      </c>
      <c r="F676" s="6" t="str">
        <f t="shared" si="21"/>
        <v>Vochtige duinvalleien</v>
      </c>
      <c r="G676" s="6" t="s">
        <v>478</v>
      </c>
      <c r="H676" s="6" t="s">
        <v>442</v>
      </c>
    </row>
    <row r="677" spans="1:8" x14ac:dyDescent="0.3">
      <c r="A677" s="6" t="s">
        <v>49</v>
      </c>
      <c r="B677" s="6">
        <v>87</v>
      </c>
      <c r="C677" s="6" t="s">
        <v>119</v>
      </c>
      <c r="D677" s="6" t="s">
        <v>479</v>
      </c>
      <c r="E677" s="6" t="str">
        <f t="shared" si="20"/>
        <v>H2190D</v>
      </c>
      <c r="F677" s="6" t="str">
        <f t="shared" si="21"/>
        <v>Vochtige duinvalleien</v>
      </c>
      <c r="G677" s="6" t="s">
        <v>480</v>
      </c>
      <c r="H677" s="6" t="s">
        <v>442</v>
      </c>
    </row>
    <row r="678" spans="1:8" x14ac:dyDescent="0.3">
      <c r="A678" s="6" t="s">
        <v>49</v>
      </c>
      <c r="B678" s="6">
        <v>87</v>
      </c>
      <c r="C678" s="6" t="s">
        <v>119</v>
      </c>
      <c r="D678" s="6" t="s">
        <v>489</v>
      </c>
      <c r="E678" s="6" t="str">
        <f t="shared" si="20"/>
        <v>H6410</v>
      </c>
      <c r="F678" s="6" t="str">
        <f t="shared" si="21"/>
        <v>Blauwgraslanden</v>
      </c>
      <c r="G678" s="6"/>
      <c r="H678" s="6" t="s">
        <v>442</v>
      </c>
    </row>
    <row r="679" spans="1:8" hidden="1" x14ac:dyDescent="0.3">
      <c r="A679" s="6" t="s">
        <v>49</v>
      </c>
      <c r="B679" s="6">
        <v>87</v>
      </c>
      <c r="C679" s="6" t="s">
        <v>119</v>
      </c>
      <c r="D679" s="6" t="s">
        <v>486</v>
      </c>
      <c r="E679" s="6" t="str">
        <f t="shared" si="20"/>
        <v>H6430C</v>
      </c>
      <c r="F679" s="6" t="str">
        <f t="shared" si="21"/>
        <v>Ruigten en zomen</v>
      </c>
      <c r="G679" s="6" t="s">
        <v>487</v>
      </c>
      <c r="H679" s="6" t="s">
        <v>462</v>
      </c>
    </row>
    <row r="680" spans="1:8" x14ac:dyDescent="0.3">
      <c r="A680" s="6" t="s">
        <v>49</v>
      </c>
      <c r="B680" s="6">
        <v>87</v>
      </c>
      <c r="C680" s="6" t="s">
        <v>119</v>
      </c>
      <c r="D680" s="6" t="s">
        <v>488</v>
      </c>
      <c r="E680" s="6" t="str">
        <f t="shared" si="20"/>
        <v>H7210</v>
      </c>
      <c r="F680" s="6" t="str">
        <f t="shared" si="21"/>
        <v>Galigaanmoerassen</v>
      </c>
      <c r="G680" s="6"/>
      <c r="H680" s="6" t="s">
        <v>442</v>
      </c>
    </row>
    <row r="681" spans="1:8" x14ac:dyDescent="0.3">
      <c r="A681" s="6" t="s">
        <v>49</v>
      </c>
      <c r="B681" s="6">
        <v>88</v>
      </c>
      <c r="C681" s="6" t="s">
        <v>120</v>
      </c>
      <c r="D681" s="6" t="s">
        <v>454</v>
      </c>
      <c r="E681" s="6" t="str">
        <f t="shared" si="20"/>
        <v>H2110</v>
      </c>
      <c r="F681" s="6" t="str">
        <f t="shared" si="21"/>
        <v>Embryonale duinen</v>
      </c>
      <c r="G681" s="6"/>
      <c r="H681" s="6" t="s">
        <v>442</v>
      </c>
    </row>
    <row r="682" spans="1:8" x14ac:dyDescent="0.3">
      <c r="A682" s="6" t="s">
        <v>49</v>
      </c>
      <c r="B682" s="6">
        <v>88</v>
      </c>
      <c r="C682" s="6" t="s">
        <v>120</v>
      </c>
      <c r="D682" s="6" t="s">
        <v>455</v>
      </c>
      <c r="E682" s="6" t="str">
        <f t="shared" si="20"/>
        <v>H2120</v>
      </c>
      <c r="F682" s="6" t="str">
        <f t="shared" si="21"/>
        <v>Witte duinen</v>
      </c>
      <c r="G682" s="6"/>
      <c r="H682" s="6" t="s">
        <v>442</v>
      </c>
    </row>
    <row r="683" spans="1:8" x14ac:dyDescent="0.3">
      <c r="A683" s="6" t="s">
        <v>49</v>
      </c>
      <c r="B683" s="6">
        <v>88</v>
      </c>
      <c r="C683" s="6" t="s">
        <v>120</v>
      </c>
      <c r="D683" s="6" t="s">
        <v>456</v>
      </c>
      <c r="E683" s="6" t="str">
        <f t="shared" si="20"/>
        <v>H2130A</v>
      </c>
      <c r="F683" s="6" t="str">
        <f t="shared" si="21"/>
        <v>Grijze duinen</v>
      </c>
      <c r="G683" s="6" t="s">
        <v>457</v>
      </c>
      <c r="H683" s="6" t="s">
        <v>442</v>
      </c>
    </row>
    <row r="684" spans="1:8" x14ac:dyDescent="0.3">
      <c r="A684" s="6" t="s">
        <v>49</v>
      </c>
      <c r="B684" s="6">
        <v>88</v>
      </c>
      <c r="C684" s="6" t="s">
        <v>120</v>
      </c>
      <c r="D684" s="6" t="s">
        <v>458</v>
      </c>
      <c r="E684" s="6" t="str">
        <f t="shared" si="20"/>
        <v>H2130B</v>
      </c>
      <c r="F684" s="6" t="str">
        <f t="shared" si="21"/>
        <v>Grijze duinen</v>
      </c>
      <c r="G684" s="6" t="s">
        <v>459</v>
      </c>
      <c r="H684" s="6" t="s">
        <v>442</v>
      </c>
    </row>
    <row r="685" spans="1:8" x14ac:dyDescent="0.3">
      <c r="A685" s="6" t="s">
        <v>49</v>
      </c>
      <c r="B685" s="6">
        <v>88</v>
      </c>
      <c r="C685" s="6" t="s">
        <v>120</v>
      </c>
      <c r="D685" s="6" t="s">
        <v>464</v>
      </c>
      <c r="E685" s="6" t="str">
        <f t="shared" si="20"/>
        <v>H2130C</v>
      </c>
      <c r="F685" s="6" t="str">
        <f t="shared" si="21"/>
        <v>Grijze duinen</v>
      </c>
      <c r="G685" s="6" t="s">
        <v>465</v>
      </c>
      <c r="H685" s="6" t="s">
        <v>442</v>
      </c>
    </row>
    <row r="686" spans="1:8" hidden="1" x14ac:dyDescent="0.3">
      <c r="A686" s="6" t="s">
        <v>49</v>
      </c>
      <c r="B686" s="6">
        <v>88</v>
      </c>
      <c r="C686" s="6" t="s">
        <v>120</v>
      </c>
      <c r="D686" s="6" t="s">
        <v>468</v>
      </c>
      <c r="E686" s="6" t="str">
        <f t="shared" si="20"/>
        <v>H2140B</v>
      </c>
      <c r="F686" s="6" t="str">
        <f t="shared" si="21"/>
        <v>Duinheiden met kraaihei</v>
      </c>
      <c r="G686" s="6" t="s">
        <v>469</v>
      </c>
      <c r="H686" s="6" t="s">
        <v>462</v>
      </c>
    </row>
    <row r="687" spans="1:8" x14ac:dyDescent="0.3">
      <c r="A687" s="6" t="s">
        <v>49</v>
      </c>
      <c r="B687" s="6">
        <v>88</v>
      </c>
      <c r="C687" s="6" t="s">
        <v>120</v>
      </c>
      <c r="D687" s="6" t="s">
        <v>470</v>
      </c>
      <c r="E687" s="6" t="str">
        <f t="shared" si="20"/>
        <v>H2150</v>
      </c>
      <c r="F687" s="6" t="str">
        <f t="shared" si="21"/>
        <v>Duinheiden met struikhei</v>
      </c>
      <c r="G687" s="6"/>
      <c r="H687" s="6" t="s">
        <v>442</v>
      </c>
    </row>
    <row r="688" spans="1:8" x14ac:dyDescent="0.3">
      <c r="A688" s="6" t="s">
        <v>49</v>
      </c>
      <c r="B688" s="6">
        <v>88</v>
      </c>
      <c r="C688" s="6" t="s">
        <v>120</v>
      </c>
      <c r="D688" s="6" t="s">
        <v>460</v>
      </c>
      <c r="E688" s="6" t="str">
        <f t="shared" si="20"/>
        <v>H2160</v>
      </c>
      <c r="F688" s="6" t="str">
        <f t="shared" si="21"/>
        <v>Duindoornstruwelen</v>
      </c>
      <c r="G688" s="6"/>
      <c r="H688" s="6" t="s">
        <v>442</v>
      </c>
    </row>
    <row r="689" spans="1:8" x14ac:dyDescent="0.3">
      <c r="A689" s="6" t="s">
        <v>49</v>
      </c>
      <c r="B689" s="6">
        <v>88</v>
      </c>
      <c r="C689" s="6" t="s">
        <v>120</v>
      </c>
      <c r="D689" s="6" t="s">
        <v>461</v>
      </c>
      <c r="E689" s="6" t="str">
        <f t="shared" si="20"/>
        <v>H2170</v>
      </c>
      <c r="F689" s="6" t="str">
        <f t="shared" si="21"/>
        <v>Kruipwilgstruwelen</v>
      </c>
      <c r="G689" s="6"/>
      <c r="H689" s="6" t="s">
        <v>442</v>
      </c>
    </row>
    <row r="690" spans="1:8" x14ac:dyDescent="0.3">
      <c r="A690" s="6" t="s">
        <v>49</v>
      </c>
      <c r="B690" s="6">
        <v>88</v>
      </c>
      <c r="C690" s="6" t="s">
        <v>120</v>
      </c>
      <c r="D690" s="6" t="s">
        <v>471</v>
      </c>
      <c r="E690" s="6" t="str">
        <f t="shared" si="20"/>
        <v>H2180A</v>
      </c>
      <c r="F690" s="6" t="str">
        <f t="shared" si="21"/>
        <v>Duinbossen</v>
      </c>
      <c r="G690" s="6" t="s">
        <v>469</v>
      </c>
      <c r="H690" s="6" t="s">
        <v>442</v>
      </c>
    </row>
    <row r="691" spans="1:8" x14ac:dyDescent="0.3">
      <c r="A691" s="6" t="s">
        <v>49</v>
      </c>
      <c r="B691" s="6">
        <v>88</v>
      </c>
      <c r="C691" s="6" t="s">
        <v>120</v>
      </c>
      <c r="D691" s="6" t="s">
        <v>472</v>
      </c>
      <c r="E691" s="6" t="str">
        <f t="shared" si="20"/>
        <v>H2180B</v>
      </c>
      <c r="F691" s="6" t="str">
        <f t="shared" si="21"/>
        <v>Duinbossen</v>
      </c>
      <c r="G691" s="6" t="s">
        <v>467</v>
      </c>
      <c r="H691" s="6" t="s">
        <v>442</v>
      </c>
    </row>
    <row r="692" spans="1:8" x14ac:dyDescent="0.3">
      <c r="A692" s="6" t="s">
        <v>49</v>
      </c>
      <c r="B692" s="6">
        <v>88</v>
      </c>
      <c r="C692" s="6" t="s">
        <v>120</v>
      </c>
      <c r="D692" s="6" t="s">
        <v>473</v>
      </c>
      <c r="E692" s="6" t="str">
        <f t="shared" si="20"/>
        <v>H2180C</v>
      </c>
      <c r="F692" s="6" t="str">
        <f t="shared" si="21"/>
        <v>Duinbossen</v>
      </c>
      <c r="G692" s="6" t="s">
        <v>474</v>
      </c>
      <c r="H692" s="6" t="s">
        <v>442</v>
      </c>
    </row>
    <row r="693" spans="1:8" x14ac:dyDescent="0.3">
      <c r="A693" s="6" t="s">
        <v>49</v>
      </c>
      <c r="B693" s="6">
        <v>88</v>
      </c>
      <c r="C693" s="6" t="s">
        <v>120</v>
      </c>
      <c r="D693" s="6" t="s">
        <v>475</v>
      </c>
      <c r="E693" s="6" t="str">
        <f t="shared" si="20"/>
        <v>H2190A</v>
      </c>
      <c r="F693" s="6" t="str">
        <f t="shared" si="21"/>
        <v>Vochtige duinvalleien</v>
      </c>
      <c r="G693" s="6" t="s">
        <v>476</v>
      </c>
      <c r="H693" s="6" t="s">
        <v>442</v>
      </c>
    </row>
    <row r="694" spans="1:8" x14ac:dyDescent="0.3">
      <c r="A694" s="6" t="s">
        <v>49</v>
      </c>
      <c r="B694" s="6">
        <v>88</v>
      </c>
      <c r="C694" s="6" t="s">
        <v>120</v>
      </c>
      <c r="D694" s="6" t="s">
        <v>463</v>
      </c>
      <c r="E694" s="6" t="str">
        <f t="shared" si="20"/>
        <v>H2190B</v>
      </c>
      <c r="F694" s="6" t="str">
        <f t="shared" si="21"/>
        <v>Vochtige duinvalleien</v>
      </c>
      <c r="G694" s="6" t="s">
        <v>457</v>
      </c>
      <c r="H694" s="6" t="s">
        <v>442</v>
      </c>
    </row>
    <row r="695" spans="1:8" x14ac:dyDescent="0.3">
      <c r="A695" s="6" t="s">
        <v>49</v>
      </c>
      <c r="B695" s="6">
        <v>88</v>
      </c>
      <c r="C695" s="6" t="s">
        <v>120</v>
      </c>
      <c r="D695" s="6" t="s">
        <v>477</v>
      </c>
      <c r="E695" s="6" t="str">
        <f t="shared" si="20"/>
        <v>H2190C</v>
      </c>
      <c r="F695" s="6" t="str">
        <f t="shared" si="21"/>
        <v>Vochtige duinvalleien</v>
      </c>
      <c r="G695" s="6" t="s">
        <v>478</v>
      </c>
      <c r="H695" s="6" t="s">
        <v>442</v>
      </c>
    </row>
    <row r="696" spans="1:8" x14ac:dyDescent="0.3">
      <c r="A696" s="6" t="s">
        <v>49</v>
      </c>
      <c r="B696" s="6">
        <v>88</v>
      </c>
      <c r="C696" s="6" t="s">
        <v>120</v>
      </c>
      <c r="D696" s="6" t="s">
        <v>479</v>
      </c>
      <c r="E696" s="6" t="str">
        <f t="shared" si="20"/>
        <v>H2190D</v>
      </c>
      <c r="F696" s="6" t="str">
        <f t="shared" si="21"/>
        <v>Vochtige duinvalleien</v>
      </c>
      <c r="G696" s="6" t="s">
        <v>480</v>
      </c>
      <c r="H696" s="6" t="s">
        <v>442</v>
      </c>
    </row>
    <row r="697" spans="1:8" hidden="1" x14ac:dyDescent="0.3">
      <c r="A697" s="6" t="s">
        <v>49</v>
      </c>
      <c r="B697" s="6">
        <v>88</v>
      </c>
      <c r="C697" s="6" t="s">
        <v>120</v>
      </c>
      <c r="D697" s="6" t="s">
        <v>488</v>
      </c>
      <c r="E697" s="6" t="str">
        <f t="shared" si="20"/>
        <v>H7210</v>
      </c>
      <c r="F697" s="6" t="str">
        <f t="shared" si="21"/>
        <v>Galigaanmoerassen</v>
      </c>
      <c r="G697" s="6"/>
      <c r="H697" s="6" t="s">
        <v>462</v>
      </c>
    </row>
    <row r="698" spans="1:8" x14ac:dyDescent="0.3">
      <c r="A698" s="6" t="s">
        <v>49</v>
      </c>
      <c r="B698" s="6">
        <v>89</v>
      </c>
      <c r="C698" s="6" t="s">
        <v>121</v>
      </c>
      <c r="D698" s="6" t="s">
        <v>484</v>
      </c>
      <c r="E698" s="6" t="str">
        <f t="shared" si="20"/>
        <v>H6430B</v>
      </c>
      <c r="F698" s="6" t="str">
        <f t="shared" si="21"/>
        <v>Ruigten en zomen</v>
      </c>
      <c r="G698" s="6" t="s">
        <v>485</v>
      </c>
      <c r="H698" s="6" t="s">
        <v>442</v>
      </c>
    </row>
    <row r="699" spans="1:8" x14ac:dyDescent="0.3">
      <c r="A699" s="6" t="s">
        <v>49</v>
      </c>
      <c r="B699" s="6">
        <v>89</v>
      </c>
      <c r="C699" s="6" t="s">
        <v>121</v>
      </c>
      <c r="D699" s="6" t="s">
        <v>494</v>
      </c>
      <c r="E699" s="6" t="str">
        <f t="shared" si="20"/>
        <v>H7140B</v>
      </c>
      <c r="F699" s="6" t="str">
        <f t="shared" si="21"/>
        <v>Overgangs- en trilvenen</v>
      </c>
      <c r="G699" s="6" t="s">
        <v>495</v>
      </c>
      <c r="H699" s="6" t="s">
        <v>442</v>
      </c>
    </row>
    <row r="700" spans="1:8" x14ac:dyDescent="0.3">
      <c r="A700" s="6" t="s">
        <v>49</v>
      </c>
      <c r="B700" s="6">
        <v>90</v>
      </c>
      <c r="C700" s="6" t="s">
        <v>122</v>
      </c>
      <c r="D700" s="6" t="s">
        <v>497</v>
      </c>
      <c r="E700" s="6" t="str">
        <f t="shared" si="20"/>
        <v>H4010B</v>
      </c>
      <c r="F700" s="6" t="str">
        <f t="shared" si="21"/>
        <v>Vochtige heiden</v>
      </c>
      <c r="G700" s="6" t="s">
        <v>498</v>
      </c>
      <c r="H700" s="6" t="s">
        <v>442</v>
      </c>
    </row>
    <row r="701" spans="1:8" x14ac:dyDescent="0.3">
      <c r="A701" s="6" t="s">
        <v>49</v>
      </c>
      <c r="B701" s="6">
        <v>90</v>
      </c>
      <c r="C701" s="6" t="s">
        <v>122</v>
      </c>
      <c r="D701" s="6" t="s">
        <v>484</v>
      </c>
      <c r="E701" s="6" t="str">
        <f t="shared" si="20"/>
        <v>H6430B</v>
      </c>
      <c r="F701" s="6" t="str">
        <f t="shared" si="21"/>
        <v>Ruigten en zomen</v>
      </c>
      <c r="G701" s="6" t="s">
        <v>485</v>
      </c>
      <c r="H701" s="6" t="s">
        <v>442</v>
      </c>
    </row>
    <row r="702" spans="1:8" x14ac:dyDescent="0.3">
      <c r="A702" s="6" t="s">
        <v>49</v>
      </c>
      <c r="B702" s="6">
        <v>90</v>
      </c>
      <c r="C702" s="6" t="s">
        <v>122</v>
      </c>
      <c r="D702" s="6" t="s">
        <v>494</v>
      </c>
      <c r="E702" s="6" t="str">
        <f t="shared" si="20"/>
        <v>H7140B</v>
      </c>
      <c r="F702" s="6" t="str">
        <f t="shared" si="21"/>
        <v>Overgangs- en trilvenen</v>
      </c>
      <c r="G702" s="6" t="s">
        <v>495</v>
      </c>
      <c r="H702" s="6" t="s">
        <v>442</v>
      </c>
    </row>
    <row r="703" spans="1:8" x14ac:dyDescent="0.3">
      <c r="A703" s="6" t="s">
        <v>49</v>
      </c>
      <c r="B703" s="6">
        <v>90</v>
      </c>
      <c r="C703" s="6" t="s">
        <v>122</v>
      </c>
      <c r="D703" s="6" t="s">
        <v>496</v>
      </c>
      <c r="E703" s="6" t="str">
        <f t="shared" si="20"/>
        <v>H91D0</v>
      </c>
      <c r="F703" s="6" t="str">
        <f t="shared" si="21"/>
        <v>Hoogveenbossen</v>
      </c>
      <c r="G703" s="6"/>
      <c r="H703" s="6" t="s">
        <v>442</v>
      </c>
    </row>
    <row r="704" spans="1:8" x14ac:dyDescent="0.3">
      <c r="A704" s="6" t="s">
        <v>49</v>
      </c>
      <c r="B704" s="6">
        <v>91</v>
      </c>
      <c r="C704" s="6" t="s">
        <v>123</v>
      </c>
      <c r="D704" s="6" t="s">
        <v>497</v>
      </c>
      <c r="E704" s="6" t="str">
        <f t="shared" si="20"/>
        <v>H4010B</v>
      </c>
      <c r="F704" s="6" t="str">
        <f t="shared" si="21"/>
        <v>Vochtige heiden</v>
      </c>
      <c r="G704" s="6" t="s">
        <v>498</v>
      </c>
      <c r="H704" s="6" t="s">
        <v>442</v>
      </c>
    </row>
    <row r="705" spans="1:8" x14ac:dyDescent="0.3">
      <c r="A705" s="6" t="s">
        <v>49</v>
      </c>
      <c r="B705" s="6">
        <v>91</v>
      </c>
      <c r="C705" s="6" t="s">
        <v>123</v>
      </c>
      <c r="D705" s="6" t="s">
        <v>484</v>
      </c>
      <c r="E705" s="6" t="str">
        <f t="shared" si="20"/>
        <v>H6430B</v>
      </c>
      <c r="F705" s="6" t="str">
        <f t="shared" si="21"/>
        <v>Ruigten en zomen</v>
      </c>
      <c r="G705" s="6" t="s">
        <v>485</v>
      </c>
      <c r="H705" s="6" t="s">
        <v>442</v>
      </c>
    </row>
    <row r="706" spans="1:8" x14ac:dyDescent="0.3">
      <c r="A706" s="6" t="s">
        <v>49</v>
      </c>
      <c r="B706" s="6">
        <v>91</v>
      </c>
      <c r="C706" s="6" t="s">
        <v>123</v>
      </c>
      <c r="D706" s="6" t="s">
        <v>494</v>
      </c>
      <c r="E706" s="6" t="str">
        <f t="shared" si="20"/>
        <v>H7140B</v>
      </c>
      <c r="F706" s="6" t="str">
        <f t="shared" si="21"/>
        <v>Overgangs- en trilvenen</v>
      </c>
      <c r="G706" s="6" t="s">
        <v>495</v>
      </c>
      <c r="H706" s="6" t="s">
        <v>442</v>
      </c>
    </row>
    <row r="707" spans="1:8" x14ac:dyDescent="0.3">
      <c r="A707" s="6" t="s">
        <v>49</v>
      </c>
      <c r="B707" s="6">
        <v>91</v>
      </c>
      <c r="C707" s="6" t="s">
        <v>123</v>
      </c>
      <c r="D707" s="6" t="s">
        <v>496</v>
      </c>
      <c r="E707" s="6" t="str">
        <f t="shared" si="20"/>
        <v>H91D0</v>
      </c>
      <c r="F707" s="6" t="str">
        <f t="shared" si="21"/>
        <v>Hoogveenbossen</v>
      </c>
      <c r="G707" s="6"/>
      <c r="H707" s="6" t="s">
        <v>442</v>
      </c>
    </row>
    <row r="708" spans="1:8" x14ac:dyDescent="0.3">
      <c r="A708" s="6" t="s">
        <v>49</v>
      </c>
      <c r="B708" s="6">
        <v>92</v>
      </c>
      <c r="C708" s="6" t="s">
        <v>124</v>
      </c>
      <c r="D708" s="6" t="s">
        <v>528</v>
      </c>
      <c r="E708" s="6" t="str">
        <f t="shared" ref="E708:E771" si="22">IF(ISTEXT(G708),LEFT(D708,6),LEFT(D708,5))</f>
        <v>H3140</v>
      </c>
      <c r="F708" s="6" t="str">
        <f t="shared" ref="F708:F771" si="23">IF(ISTEXT(G708),RIGHT(D708,LEN(D708)-9),RIGHT(D708,LEN(D708)-8))</f>
        <v>Kranswierwateren</v>
      </c>
      <c r="G708" s="6"/>
      <c r="H708" s="6" t="s">
        <v>442</v>
      </c>
    </row>
    <row r="709" spans="1:8" x14ac:dyDescent="0.3">
      <c r="A709" s="6" t="s">
        <v>49</v>
      </c>
      <c r="B709" s="6">
        <v>92</v>
      </c>
      <c r="C709" s="6" t="s">
        <v>124</v>
      </c>
      <c r="D709" s="6" t="s">
        <v>497</v>
      </c>
      <c r="E709" s="6" t="str">
        <f t="shared" si="22"/>
        <v>H4010B</v>
      </c>
      <c r="F709" s="6" t="str">
        <f t="shared" si="23"/>
        <v>Vochtige heiden</v>
      </c>
      <c r="G709" s="6" t="s">
        <v>498</v>
      </c>
      <c r="H709" s="6" t="s">
        <v>442</v>
      </c>
    </row>
    <row r="710" spans="1:8" x14ac:dyDescent="0.3">
      <c r="A710" s="6" t="s">
        <v>49</v>
      </c>
      <c r="B710" s="6">
        <v>92</v>
      </c>
      <c r="C710" s="6" t="s">
        <v>124</v>
      </c>
      <c r="D710" s="6" t="s">
        <v>484</v>
      </c>
      <c r="E710" s="6" t="str">
        <f t="shared" si="22"/>
        <v>H6430B</v>
      </c>
      <c r="F710" s="6" t="str">
        <f t="shared" si="23"/>
        <v>Ruigten en zomen</v>
      </c>
      <c r="G710" s="6" t="s">
        <v>485</v>
      </c>
      <c r="H710" s="6" t="s">
        <v>442</v>
      </c>
    </row>
    <row r="711" spans="1:8" x14ac:dyDescent="0.3">
      <c r="A711" s="6" t="s">
        <v>49</v>
      </c>
      <c r="B711" s="6">
        <v>92</v>
      </c>
      <c r="C711" s="6" t="s">
        <v>124</v>
      </c>
      <c r="D711" s="6" t="s">
        <v>494</v>
      </c>
      <c r="E711" s="6" t="str">
        <f t="shared" si="22"/>
        <v>H7140B</v>
      </c>
      <c r="F711" s="6" t="str">
        <f t="shared" si="23"/>
        <v>Overgangs- en trilvenen</v>
      </c>
      <c r="G711" s="6" t="s">
        <v>495</v>
      </c>
      <c r="H711" s="6" t="s">
        <v>442</v>
      </c>
    </row>
    <row r="712" spans="1:8" x14ac:dyDescent="0.3">
      <c r="A712" s="6" t="s">
        <v>49</v>
      </c>
      <c r="B712" s="6">
        <v>92</v>
      </c>
      <c r="C712" s="6" t="s">
        <v>124</v>
      </c>
      <c r="D712" s="6" t="s">
        <v>496</v>
      </c>
      <c r="E712" s="6" t="str">
        <f t="shared" si="22"/>
        <v>H91D0</v>
      </c>
      <c r="F712" s="6" t="str">
        <f t="shared" si="23"/>
        <v>Hoogveenbossen</v>
      </c>
      <c r="G712" s="6"/>
      <c r="H712" s="6" t="s">
        <v>442</v>
      </c>
    </row>
    <row r="713" spans="1:8" hidden="1" x14ac:dyDescent="0.3">
      <c r="A713" s="6" t="s">
        <v>49</v>
      </c>
      <c r="B713" s="6">
        <v>94</v>
      </c>
      <c r="C713" s="6" t="s">
        <v>125</v>
      </c>
      <c r="D713" s="6" t="s">
        <v>501</v>
      </c>
      <c r="E713" s="6" t="str">
        <f t="shared" si="22"/>
        <v>H3130</v>
      </c>
      <c r="F713" s="6" t="str">
        <f t="shared" si="23"/>
        <v>Zwakgebufferde vennen</v>
      </c>
      <c r="G713" s="6"/>
      <c r="H713" s="6" t="s">
        <v>462</v>
      </c>
    </row>
    <row r="714" spans="1:8" x14ac:dyDescent="0.3">
      <c r="A714" s="6" t="s">
        <v>49</v>
      </c>
      <c r="B714" s="6">
        <v>94</v>
      </c>
      <c r="C714" s="6" t="s">
        <v>125</v>
      </c>
      <c r="D714" s="6" t="s">
        <v>528</v>
      </c>
      <c r="E714" s="6" t="str">
        <f t="shared" si="22"/>
        <v>H3140</v>
      </c>
      <c r="F714" s="6" t="str">
        <f t="shared" si="23"/>
        <v>Kranswierwateren</v>
      </c>
      <c r="G714" s="6"/>
      <c r="H714" s="6" t="s">
        <v>442</v>
      </c>
    </row>
    <row r="715" spans="1:8" x14ac:dyDescent="0.3">
      <c r="A715" s="6" t="s">
        <v>49</v>
      </c>
      <c r="B715" s="6">
        <v>94</v>
      </c>
      <c r="C715" s="6" t="s">
        <v>125</v>
      </c>
      <c r="D715" s="6" t="s">
        <v>493</v>
      </c>
      <c r="E715" s="6" t="str">
        <f t="shared" si="22"/>
        <v>H3150</v>
      </c>
      <c r="F715" s="6" t="str">
        <f t="shared" si="23"/>
        <v>Meren met krabbenscheer en fonteinkruiden</v>
      </c>
      <c r="G715" s="6"/>
      <c r="H715" s="6" t="s">
        <v>442</v>
      </c>
    </row>
    <row r="716" spans="1:8" x14ac:dyDescent="0.3">
      <c r="A716" s="6" t="s">
        <v>49</v>
      </c>
      <c r="B716" s="6">
        <v>94</v>
      </c>
      <c r="C716" s="6" t="s">
        <v>125</v>
      </c>
      <c r="D716" s="6" t="s">
        <v>497</v>
      </c>
      <c r="E716" s="6" t="str">
        <f t="shared" si="22"/>
        <v>H4010B</v>
      </c>
      <c r="F716" s="6" t="str">
        <f t="shared" si="23"/>
        <v>Vochtige heiden</v>
      </c>
      <c r="G716" s="6" t="s">
        <v>498</v>
      </c>
      <c r="H716" s="6" t="s">
        <v>442</v>
      </c>
    </row>
    <row r="717" spans="1:8" x14ac:dyDescent="0.3">
      <c r="A717" s="6" t="s">
        <v>49</v>
      </c>
      <c r="B717" s="6">
        <v>94</v>
      </c>
      <c r="C717" s="6" t="s">
        <v>125</v>
      </c>
      <c r="D717" s="6" t="s">
        <v>489</v>
      </c>
      <c r="E717" s="6" t="str">
        <f t="shared" si="22"/>
        <v>H6410</v>
      </c>
      <c r="F717" s="6" t="str">
        <f t="shared" si="23"/>
        <v>Blauwgraslanden</v>
      </c>
      <c r="G717" s="6"/>
      <c r="H717" s="6" t="s">
        <v>442</v>
      </c>
    </row>
    <row r="718" spans="1:8" hidden="1" x14ac:dyDescent="0.3">
      <c r="A718" s="6" t="s">
        <v>49</v>
      </c>
      <c r="B718" s="6">
        <v>94</v>
      </c>
      <c r="C718" s="6" t="s">
        <v>125</v>
      </c>
      <c r="D718" s="6" t="s">
        <v>482</v>
      </c>
      <c r="E718" s="6" t="str">
        <f t="shared" si="22"/>
        <v>H6430A</v>
      </c>
      <c r="F718" s="6" t="str">
        <f t="shared" si="23"/>
        <v>Ruigten en zomen</v>
      </c>
      <c r="G718" s="6" t="s">
        <v>483</v>
      </c>
      <c r="H718" s="6" t="s">
        <v>462</v>
      </c>
    </row>
    <row r="719" spans="1:8" hidden="1" x14ac:dyDescent="0.3">
      <c r="A719" s="6" t="s">
        <v>49</v>
      </c>
      <c r="B719" s="6">
        <v>94</v>
      </c>
      <c r="C719" s="6" t="s">
        <v>125</v>
      </c>
      <c r="D719" s="6" t="s">
        <v>484</v>
      </c>
      <c r="E719" s="6" t="str">
        <f t="shared" si="22"/>
        <v>H6430B</v>
      </c>
      <c r="F719" s="6" t="str">
        <f t="shared" si="23"/>
        <v>Ruigten en zomen</v>
      </c>
      <c r="G719" s="6" t="s">
        <v>485</v>
      </c>
      <c r="H719" s="6" t="s">
        <v>462</v>
      </c>
    </row>
    <row r="720" spans="1:8" x14ac:dyDescent="0.3">
      <c r="A720" s="6" t="s">
        <v>49</v>
      </c>
      <c r="B720" s="6">
        <v>94</v>
      </c>
      <c r="C720" s="6" t="s">
        <v>125</v>
      </c>
      <c r="D720" s="6" t="s">
        <v>499</v>
      </c>
      <c r="E720" s="6" t="str">
        <f t="shared" si="22"/>
        <v>H7140A</v>
      </c>
      <c r="F720" s="6" t="str">
        <f t="shared" si="23"/>
        <v>Overgangs- en trilvenen</v>
      </c>
      <c r="G720" s="6" t="s">
        <v>500</v>
      </c>
      <c r="H720" s="6" t="s">
        <v>442</v>
      </c>
    </row>
    <row r="721" spans="1:8" x14ac:dyDescent="0.3">
      <c r="A721" s="6" t="s">
        <v>49</v>
      </c>
      <c r="B721" s="6">
        <v>94</v>
      </c>
      <c r="C721" s="6" t="s">
        <v>125</v>
      </c>
      <c r="D721" s="6" t="s">
        <v>494</v>
      </c>
      <c r="E721" s="6" t="str">
        <f t="shared" si="22"/>
        <v>H7140B</v>
      </c>
      <c r="F721" s="6" t="str">
        <f t="shared" si="23"/>
        <v>Overgangs- en trilvenen</v>
      </c>
      <c r="G721" s="6" t="s">
        <v>495</v>
      </c>
      <c r="H721" s="6" t="s">
        <v>442</v>
      </c>
    </row>
    <row r="722" spans="1:8" x14ac:dyDescent="0.3">
      <c r="A722" s="6" t="s">
        <v>49</v>
      </c>
      <c r="B722" s="6">
        <v>94</v>
      </c>
      <c r="C722" s="6" t="s">
        <v>125</v>
      </c>
      <c r="D722" s="6" t="s">
        <v>496</v>
      </c>
      <c r="E722" s="6" t="str">
        <f t="shared" si="22"/>
        <v>H91D0</v>
      </c>
      <c r="F722" s="6" t="str">
        <f t="shared" si="23"/>
        <v>Hoogveenbossen</v>
      </c>
      <c r="G722" s="6"/>
      <c r="H722" s="6" t="s">
        <v>442</v>
      </c>
    </row>
    <row r="723" spans="1:8" x14ac:dyDescent="0.3">
      <c r="A723" s="6" t="s">
        <v>49</v>
      </c>
      <c r="B723" s="6">
        <v>95</v>
      </c>
      <c r="C723" s="6" t="s">
        <v>126</v>
      </c>
      <c r="D723" s="6" t="s">
        <v>528</v>
      </c>
      <c r="E723" s="6" t="str">
        <f t="shared" si="22"/>
        <v>H3140</v>
      </c>
      <c r="F723" s="6" t="str">
        <f t="shared" si="23"/>
        <v>Kranswierwateren</v>
      </c>
      <c r="G723" s="6"/>
      <c r="H723" s="6" t="s">
        <v>442</v>
      </c>
    </row>
    <row r="724" spans="1:8" x14ac:dyDescent="0.3">
      <c r="A724" s="6" t="s">
        <v>49</v>
      </c>
      <c r="B724" s="6">
        <v>95</v>
      </c>
      <c r="C724" s="6" t="s">
        <v>126</v>
      </c>
      <c r="D724" s="6" t="s">
        <v>493</v>
      </c>
      <c r="E724" s="6" t="str">
        <f t="shared" si="22"/>
        <v>H3150</v>
      </c>
      <c r="F724" s="6" t="str">
        <f t="shared" si="23"/>
        <v>Meren met krabbenscheer en fonteinkruiden</v>
      </c>
      <c r="G724" s="6"/>
      <c r="H724" s="6" t="s">
        <v>442</v>
      </c>
    </row>
    <row r="725" spans="1:8" x14ac:dyDescent="0.3">
      <c r="A725" s="6" t="s">
        <v>49</v>
      </c>
      <c r="B725" s="6">
        <v>95</v>
      </c>
      <c r="C725" s="6" t="s">
        <v>126</v>
      </c>
      <c r="D725" s="6" t="s">
        <v>497</v>
      </c>
      <c r="E725" s="6" t="str">
        <f t="shared" si="22"/>
        <v>H4010B</v>
      </c>
      <c r="F725" s="6" t="str">
        <f t="shared" si="23"/>
        <v>Vochtige heiden</v>
      </c>
      <c r="G725" s="6" t="s">
        <v>498</v>
      </c>
      <c r="H725" s="6" t="s">
        <v>442</v>
      </c>
    </row>
    <row r="726" spans="1:8" x14ac:dyDescent="0.3">
      <c r="A726" s="6" t="s">
        <v>49</v>
      </c>
      <c r="B726" s="6">
        <v>95</v>
      </c>
      <c r="C726" s="6" t="s">
        <v>126</v>
      </c>
      <c r="D726" s="6" t="s">
        <v>489</v>
      </c>
      <c r="E726" s="6" t="str">
        <f t="shared" si="22"/>
        <v>H6410</v>
      </c>
      <c r="F726" s="6" t="str">
        <f t="shared" si="23"/>
        <v>Blauwgraslanden</v>
      </c>
      <c r="G726" s="6"/>
      <c r="H726" s="6" t="s">
        <v>442</v>
      </c>
    </row>
    <row r="727" spans="1:8" x14ac:dyDescent="0.3">
      <c r="A727" s="6" t="s">
        <v>49</v>
      </c>
      <c r="B727" s="6">
        <v>95</v>
      </c>
      <c r="C727" s="6" t="s">
        <v>126</v>
      </c>
      <c r="D727" s="6" t="s">
        <v>482</v>
      </c>
      <c r="E727" s="6" t="str">
        <f t="shared" si="22"/>
        <v>H6430A</v>
      </c>
      <c r="F727" s="6" t="str">
        <f t="shared" si="23"/>
        <v>Ruigten en zomen</v>
      </c>
      <c r="G727" s="6" t="s">
        <v>483</v>
      </c>
      <c r="H727" s="6" t="s">
        <v>442</v>
      </c>
    </row>
    <row r="728" spans="1:8" x14ac:dyDescent="0.3">
      <c r="A728" s="6" t="s">
        <v>49</v>
      </c>
      <c r="B728" s="6">
        <v>95</v>
      </c>
      <c r="C728" s="6" t="s">
        <v>126</v>
      </c>
      <c r="D728" s="6" t="s">
        <v>484</v>
      </c>
      <c r="E728" s="6" t="str">
        <f t="shared" si="22"/>
        <v>H6430B</v>
      </c>
      <c r="F728" s="6" t="str">
        <f t="shared" si="23"/>
        <v>Ruigten en zomen</v>
      </c>
      <c r="G728" s="6" t="s">
        <v>485</v>
      </c>
      <c r="H728" s="6" t="s">
        <v>442</v>
      </c>
    </row>
    <row r="729" spans="1:8" x14ac:dyDescent="0.3">
      <c r="A729" s="6" t="s">
        <v>49</v>
      </c>
      <c r="B729" s="6">
        <v>95</v>
      </c>
      <c r="C729" s="6" t="s">
        <v>126</v>
      </c>
      <c r="D729" s="6" t="s">
        <v>499</v>
      </c>
      <c r="E729" s="6" t="str">
        <f t="shared" si="22"/>
        <v>H7140A</v>
      </c>
      <c r="F729" s="6" t="str">
        <f t="shared" si="23"/>
        <v>Overgangs- en trilvenen</v>
      </c>
      <c r="G729" s="6" t="s">
        <v>500</v>
      </c>
      <c r="H729" s="6" t="s">
        <v>442</v>
      </c>
    </row>
    <row r="730" spans="1:8" x14ac:dyDescent="0.3">
      <c r="A730" s="6" t="s">
        <v>49</v>
      </c>
      <c r="B730" s="6">
        <v>95</v>
      </c>
      <c r="C730" s="6" t="s">
        <v>126</v>
      </c>
      <c r="D730" s="6" t="s">
        <v>494</v>
      </c>
      <c r="E730" s="6" t="str">
        <f t="shared" si="22"/>
        <v>H7140B</v>
      </c>
      <c r="F730" s="6" t="str">
        <f t="shared" si="23"/>
        <v>Overgangs- en trilvenen</v>
      </c>
      <c r="G730" s="6" t="s">
        <v>495</v>
      </c>
      <c r="H730" s="6" t="s">
        <v>442</v>
      </c>
    </row>
    <row r="731" spans="1:8" x14ac:dyDescent="0.3">
      <c r="A731" s="6" t="s">
        <v>49</v>
      </c>
      <c r="B731" s="6">
        <v>95</v>
      </c>
      <c r="C731" s="6" t="s">
        <v>126</v>
      </c>
      <c r="D731" s="6" t="s">
        <v>488</v>
      </c>
      <c r="E731" s="6" t="str">
        <f t="shared" si="22"/>
        <v>H7210</v>
      </c>
      <c r="F731" s="6" t="str">
        <f t="shared" si="23"/>
        <v>Galigaanmoerassen</v>
      </c>
      <c r="G731" s="6"/>
      <c r="H731" s="6" t="s">
        <v>442</v>
      </c>
    </row>
    <row r="732" spans="1:8" x14ac:dyDescent="0.3">
      <c r="A732" s="6" t="s">
        <v>49</v>
      </c>
      <c r="B732" s="6">
        <v>95</v>
      </c>
      <c r="C732" s="6" t="s">
        <v>126</v>
      </c>
      <c r="D732" s="6" t="s">
        <v>496</v>
      </c>
      <c r="E732" s="6" t="str">
        <f t="shared" si="22"/>
        <v>H91D0</v>
      </c>
      <c r="F732" s="6" t="str">
        <f t="shared" si="23"/>
        <v>Hoogveenbossen</v>
      </c>
      <c r="G732" s="6"/>
      <c r="H732" s="6" t="s">
        <v>442</v>
      </c>
    </row>
    <row r="733" spans="1:8" hidden="1" x14ac:dyDescent="0.3">
      <c r="A733" s="6" t="s">
        <v>127</v>
      </c>
      <c r="B733" s="6">
        <v>96</v>
      </c>
      <c r="C733" s="6" t="s">
        <v>128</v>
      </c>
      <c r="D733" s="6" t="s">
        <v>454</v>
      </c>
      <c r="E733" s="6" t="str">
        <f t="shared" si="22"/>
        <v>H2110</v>
      </c>
      <c r="F733" s="6" t="str">
        <f t="shared" si="23"/>
        <v>Embryonale duinen</v>
      </c>
      <c r="G733" s="6"/>
      <c r="H733" s="6" t="s">
        <v>462</v>
      </c>
    </row>
    <row r="734" spans="1:8" x14ac:dyDescent="0.3">
      <c r="A734" s="6" t="s">
        <v>127</v>
      </c>
      <c r="B734" s="6">
        <v>96</v>
      </c>
      <c r="C734" s="6" t="s">
        <v>128</v>
      </c>
      <c r="D734" s="6" t="s">
        <v>455</v>
      </c>
      <c r="E734" s="6" t="str">
        <f t="shared" si="22"/>
        <v>H2120</v>
      </c>
      <c r="F734" s="6" t="str">
        <f t="shared" si="23"/>
        <v>Witte duinen</v>
      </c>
      <c r="G734" s="6"/>
      <c r="H734" s="6" t="s">
        <v>442</v>
      </c>
    </row>
    <row r="735" spans="1:8" x14ac:dyDescent="0.3">
      <c r="A735" s="6" t="s">
        <v>127</v>
      </c>
      <c r="B735" s="6">
        <v>96</v>
      </c>
      <c r="C735" s="6" t="s">
        <v>128</v>
      </c>
      <c r="D735" s="6" t="s">
        <v>456</v>
      </c>
      <c r="E735" s="6" t="str">
        <f t="shared" si="22"/>
        <v>H2130A</v>
      </c>
      <c r="F735" s="6" t="str">
        <f t="shared" si="23"/>
        <v>Grijze duinen</v>
      </c>
      <c r="G735" s="6" t="s">
        <v>457</v>
      </c>
      <c r="H735" s="6" t="s">
        <v>442</v>
      </c>
    </row>
    <row r="736" spans="1:8" x14ac:dyDescent="0.3">
      <c r="A736" s="6" t="s">
        <v>127</v>
      </c>
      <c r="B736" s="6">
        <v>96</v>
      </c>
      <c r="C736" s="6" t="s">
        <v>128</v>
      </c>
      <c r="D736" s="6" t="s">
        <v>460</v>
      </c>
      <c r="E736" s="6" t="str">
        <f t="shared" si="22"/>
        <v>H2160</v>
      </c>
      <c r="F736" s="6" t="str">
        <f t="shared" si="23"/>
        <v>Duindoornstruwelen</v>
      </c>
      <c r="G736" s="6"/>
      <c r="H736" s="6" t="s">
        <v>442</v>
      </c>
    </row>
    <row r="737" spans="1:8" hidden="1" x14ac:dyDescent="0.3">
      <c r="A737" s="6" t="s">
        <v>127</v>
      </c>
      <c r="B737" s="6">
        <v>96</v>
      </c>
      <c r="C737" s="6" t="s">
        <v>128</v>
      </c>
      <c r="D737" s="6" t="s">
        <v>473</v>
      </c>
      <c r="E737" s="6" t="str">
        <f t="shared" si="22"/>
        <v>H2180C</v>
      </c>
      <c r="F737" s="6" t="str">
        <f t="shared" si="23"/>
        <v>Duinbossen</v>
      </c>
      <c r="G737" s="6" t="s">
        <v>474</v>
      </c>
      <c r="H737" s="6" t="s">
        <v>462</v>
      </c>
    </row>
    <row r="738" spans="1:8" x14ac:dyDescent="0.3">
      <c r="A738" s="6" t="s">
        <v>127</v>
      </c>
      <c r="B738" s="6">
        <v>96</v>
      </c>
      <c r="C738" s="6" t="s">
        <v>128</v>
      </c>
      <c r="D738" s="6" t="s">
        <v>463</v>
      </c>
      <c r="E738" s="6" t="str">
        <f t="shared" si="22"/>
        <v>H2190B</v>
      </c>
      <c r="F738" s="6" t="str">
        <f t="shared" si="23"/>
        <v>Vochtige duinvalleien</v>
      </c>
      <c r="G738" s="6" t="s">
        <v>457</v>
      </c>
      <c r="H738" s="6" t="s">
        <v>442</v>
      </c>
    </row>
    <row r="739" spans="1:8" hidden="1" x14ac:dyDescent="0.3">
      <c r="A739" s="6" t="s">
        <v>127</v>
      </c>
      <c r="B739" s="6">
        <v>96</v>
      </c>
      <c r="C739" s="6" t="s">
        <v>128</v>
      </c>
      <c r="D739" s="6" t="s">
        <v>479</v>
      </c>
      <c r="E739" s="6" t="str">
        <f t="shared" si="22"/>
        <v>H2190D</v>
      </c>
      <c r="F739" s="6" t="str">
        <f t="shared" si="23"/>
        <v>Vochtige duinvalleien</v>
      </c>
      <c r="G739" s="6" t="s">
        <v>480</v>
      </c>
      <c r="H739" s="6" t="s">
        <v>462</v>
      </c>
    </row>
    <row r="740" spans="1:8" hidden="1" x14ac:dyDescent="0.3">
      <c r="A740" s="6" t="s">
        <v>127</v>
      </c>
      <c r="B740" s="6">
        <v>97</v>
      </c>
      <c r="C740" s="6" t="s">
        <v>129</v>
      </c>
      <c r="D740" s="6" t="s">
        <v>454</v>
      </c>
      <c r="E740" s="6" t="str">
        <f t="shared" si="22"/>
        <v>H2110</v>
      </c>
      <c r="F740" s="6" t="str">
        <f t="shared" si="23"/>
        <v>Embryonale duinen</v>
      </c>
      <c r="G740" s="6"/>
      <c r="H740" s="6" t="s">
        <v>462</v>
      </c>
    </row>
    <row r="741" spans="1:8" x14ac:dyDescent="0.3">
      <c r="A741" s="6" t="s">
        <v>127</v>
      </c>
      <c r="B741" s="6">
        <v>97</v>
      </c>
      <c r="C741" s="6" t="s">
        <v>129</v>
      </c>
      <c r="D741" s="6" t="s">
        <v>455</v>
      </c>
      <c r="E741" s="6" t="str">
        <f t="shared" si="22"/>
        <v>H2120</v>
      </c>
      <c r="F741" s="6" t="str">
        <f t="shared" si="23"/>
        <v>Witte duinen</v>
      </c>
      <c r="G741" s="6"/>
      <c r="H741" s="6" t="s">
        <v>442</v>
      </c>
    </row>
    <row r="742" spans="1:8" x14ac:dyDescent="0.3">
      <c r="A742" s="6" t="s">
        <v>127</v>
      </c>
      <c r="B742" s="6">
        <v>97</v>
      </c>
      <c r="C742" s="6" t="s">
        <v>129</v>
      </c>
      <c r="D742" s="6" t="s">
        <v>456</v>
      </c>
      <c r="E742" s="6" t="str">
        <f t="shared" si="22"/>
        <v>H2130A</v>
      </c>
      <c r="F742" s="6" t="str">
        <f t="shared" si="23"/>
        <v>Grijze duinen</v>
      </c>
      <c r="G742" s="6" t="s">
        <v>457</v>
      </c>
      <c r="H742" s="6" t="s">
        <v>442</v>
      </c>
    </row>
    <row r="743" spans="1:8" x14ac:dyDescent="0.3">
      <c r="A743" s="6" t="s">
        <v>127</v>
      </c>
      <c r="B743" s="6">
        <v>97</v>
      </c>
      <c r="C743" s="6" t="s">
        <v>129</v>
      </c>
      <c r="D743" s="6" t="s">
        <v>458</v>
      </c>
      <c r="E743" s="6" t="str">
        <f t="shared" si="22"/>
        <v>H2130B</v>
      </c>
      <c r="F743" s="6" t="str">
        <f t="shared" si="23"/>
        <v>Grijze duinen</v>
      </c>
      <c r="G743" s="6" t="s">
        <v>459</v>
      </c>
      <c r="H743" s="6" t="s">
        <v>442</v>
      </c>
    </row>
    <row r="744" spans="1:8" x14ac:dyDescent="0.3">
      <c r="A744" s="6" t="s">
        <v>127</v>
      </c>
      <c r="B744" s="6">
        <v>97</v>
      </c>
      <c r="C744" s="6" t="s">
        <v>129</v>
      </c>
      <c r="D744" s="6" t="s">
        <v>460</v>
      </c>
      <c r="E744" s="6" t="str">
        <f t="shared" si="22"/>
        <v>H2160</v>
      </c>
      <c r="F744" s="6" t="str">
        <f t="shared" si="23"/>
        <v>Duindoornstruwelen</v>
      </c>
      <c r="G744" s="6"/>
      <c r="H744" s="6" t="s">
        <v>442</v>
      </c>
    </row>
    <row r="745" spans="1:8" x14ac:dyDescent="0.3">
      <c r="A745" s="6" t="s">
        <v>127</v>
      </c>
      <c r="B745" s="6">
        <v>97</v>
      </c>
      <c r="C745" s="6" t="s">
        <v>129</v>
      </c>
      <c r="D745" s="6" t="s">
        <v>471</v>
      </c>
      <c r="E745" s="6" t="str">
        <f t="shared" si="22"/>
        <v>H2180A</v>
      </c>
      <c r="F745" s="6" t="str">
        <f t="shared" si="23"/>
        <v>Duinbossen</v>
      </c>
      <c r="G745" s="6" t="s">
        <v>469</v>
      </c>
      <c r="H745" s="6" t="s">
        <v>442</v>
      </c>
    </row>
    <row r="746" spans="1:8" x14ac:dyDescent="0.3">
      <c r="A746" s="6" t="s">
        <v>127</v>
      </c>
      <c r="B746" s="6">
        <v>97</v>
      </c>
      <c r="C746" s="6" t="s">
        <v>129</v>
      </c>
      <c r="D746" s="6" t="s">
        <v>472</v>
      </c>
      <c r="E746" s="6" t="str">
        <f t="shared" si="22"/>
        <v>H2180B</v>
      </c>
      <c r="F746" s="6" t="str">
        <f t="shared" si="23"/>
        <v>Duinbossen</v>
      </c>
      <c r="G746" s="6" t="s">
        <v>467</v>
      </c>
      <c r="H746" s="6" t="s">
        <v>442</v>
      </c>
    </row>
    <row r="747" spans="1:8" x14ac:dyDescent="0.3">
      <c r="A747" s="6" t="s">
        <v>127</v>
      </c>
      <c r="B747" s="6">
        <v>97</v>
      </c>
      <c r="C747" s="6" t="s">
        <v>129</v>
      </c>
      <c r="D747" s="6" t="s">
        <v>473</v>
      </c>
      <c r="E747" s="6" t="str">
        <f t="shared" si="22"/>
        <v>H2180C</v>
      </c>
      <c r="F747" s="6" t="str">
        <f t="shared" si="23"/>
        <v>Duinbossen</v>
      </c>
      <c r="G747" s="6" t="s">
        <v>474</v>
      </c>
      <c r="H747" s="6" t="s">
        <v>442</v>
      </c>
    </row>
    <row r="748" spans="1:8" x14ac:dyDescent="0.3">
      <c r="A748" s="6" t="s">
        <v>127</v>
      </c>
      <c r="B748" s="6">
        <v>97</v>
      </c>
      <c r="C748" s="6" t="s">
        <v>129</v>
      </c>
      <c r="D748" s="6" t="s">
        <v>475</v>
      </c>
      <c r="E748" s="6" t="str">
        <f t="shared" si="22"/>
        <v>H2190A</v>
      </c>
      <c r="F748" s="6" t="str">
        <f t="shared" si="23"/>
        <v>Vochtige duinvalleien</v>
      </c>
      <c r="G748" s="6" t="s">
        <v>476</v>
      </c>
      <c r="H748" s="6" t="s">
        <v>442</v>
      </c>
    </row>
    <row r="749" spans="1:8" x14ac:dyDescent="0.3">
      <c r="A749" s="6" t="s">
        <v>127</v>
      </c>
      <c r="B749" s="6">
        <v>97</v>
      </c>
      <c r="C749" s="6" t="s">
        <v>129</v>
      </c>
      <c r="D749" s="6" t="s">
        <v>463</v>
      </c>
      <c r="E749" s="6" t="str">
        <f t="shared" si="22"/>
        <v>H2190B</v>
      </c>
      <c r="F749" s="6" t="str">
        <f t="shared" si="23"/>
        <v>Vochtige duinvalleien</v>
      </c>
      <c r="G749" s="6" t="s">
        <v>457</v>
      </c>
      <c r="H749" s="6" t="s">
        <v>442</v>
      </c>
    </row>
    <row r="750" spans="1:8" hidden="1" x14ac:dyDescent="0.3">
      <c r="A750" s="6" t="s">
        <v>127</v>
      </c>
      <c r="B750" s="6">
        <v>97</v>
      </c>
      <c r="C750" s="6" t="s">
        <v>129</v>
      </c>
      <c r="D750" s="6" t="s">
        <v>477</v>
      </c>
      <c r="E750" s="6" t="str">
        <f t="shared" si="22"/>
        <v>H2190C</v>
      </c>
      <c r="F750" s="6" t="str">
        <f t="shared" si="23"/>
        <v>Vochtige duinvalleien</v>
      </c>
      <c r="G750" s="6" t="s">
        <v>478</v>
      </c>
      <c r="H750" s="6" t="s">
        <v>462</v>
      </c>
    </row>
    <row r="751" spans="1:8" x14ac:dyDescent="0.3">
      <c r="A751" s="6" t="s">
        <v>127</v>
      </c>
      <c r="B751" s="6">
        <v>97</v>
      </c>
      <c r="C751" s="6" t="s">
        <v>129</v>
      </c>
      <c r="D751" s="6" t="s">
        <v>479</v>
      </c>
      <c r="E751" s="6" t="str">
        <f t="shared" si="22"/>
        <v>H2190D</v>
      </c>
      <c r="F751" s="6" t="str">
        <f t="shared" si="23"/>
        <v>Vochtige duinvalleien</v>
      </c>
      <c r="G751" s="6" t="s">
        <v>480</v>
      </c>
      <c r="H751" s="6" t="s">
        <v>442</v>
      </c>
    </row>
    <row r="752" spans="1:8" hidden="1" x14ac:dyDescent="0.3">
      <c r="A752" s="6" t="s">
        <v>127</v>
      </c>
      <c r="B752" s="6">
        <v>97</v>
      </c>
      <c r="C752" s="6" t="s">
        <v>129</v>
      </c>
      <c r="D752" s="6" t="s">
        <v>528</v>
      </c>
      <c r="E752" s="6" t="str">
        <f t="shared" si="22"/>
        <v>H3140</v>
      </c>
      <c r="F752" s="6" t="str">
        <f t="shared" si="23"/>
        <v>Kranswierwateren</v>
      </c>
      <c r="G752" s="6"/>
      <c r="H752" s="6" t="s">
        <v>462</v>
      </c>
    </row>
    <row r="753" spans="1:8" hidden="1" x14ac:dyDescent="0.3">
      <c r="A753" s="6" t="s">
        <v>127</v>
      </c>
      <c r="B753" s="6">
        <v>97</v>
      </c>
      <c r="C753" s="6" t="s">
        <v>129</v>
      </c>
      <c r="D753" s="6" t="s">
        <v>482</v>
      </c>
      <c r="E753" s="6" t="str">
        <f t="shared" si="22"/>
        <v>H6430A</v>
      </c>
      <c r="F753" s="6" t="str">
        <f t="shared" si="23"/>
        <v>Ruigten en zomen</v>
      </c>
      <c r="G753" s="6" t="s">
        <v>483</v>
      </c>
      <c r="H753" s="6" t="s">
        <v>462</v>
      </c>
    </row>
    <row r="754" spans="1:8" x14ac:dyDescent="0.3">
      <c r="A754" s="6" t="s">
        <v>127</v>
      </c>
      <c r="B754" s="6">
        <v>98</v>
      </c>
      <c r="C754" s="6" t="s">
        <v>130</v>
      </c>
      <c r="D754" s="6" t="s">
        <v>455</v>
      </c>
      <c r="E754" s="6" t="str">
        <f t="shared" si="22"/>
        <v>H2120</v>
      </c>
      <c r="F754" s="6" t="str">
        <f t="shared" si="23"/>
        <v>Witte duinen</v>
      </c>
      <c r="G754" s="6"/>
      <c r="H754" s="6" t="s">
        <v>442</v>
      </c>
    </row>
    <row r="755" spans="1:8" x14ac:dyDescent="0.3">
      <c r="A755" s="6" t="s">
        <v>127</v>
      </c>
      <c r="B755" s="6">
        <v>98</v>
      </c>
      <c r="C755" s="6" t="s">
        <v>130</v>
      </c>
      <c r="D755" s="6" t="s">
        <v>456</v>
      </c>
      <c r="E755" s="6" t="str">
        <f t="shared" si="22"/>
        <v>H2130A</v>
      </c>
      <c r="F755" s="6" t="str">
        <f t="shared" si="23"/>
        <v>Grijze duinen</v>
      </c>
      <c r="G755" s="6" t="s">
        <v>457</v>
      </c>
      <c r="H755" s="6" t="s">
        <v>442</v>
      </c>
    </row>
    <row r="756" spans="1:8" x14ac:dyDescent="0.3">
      <c r="A756" s="6" t="s">
        <v>127</v>
      </c>
      <c r="B756" s="6">
        <v>98</v>
      </c>
      <c r="C756" s="6" t="s">
        <v>130</v>
      </c>
      <c r="D756" s="6" t="s">
        <v>458</v>
      </c>
      <c r="E756" s="6" t="str">
        <f t="shared" si="22"/>
        <v>H2130B</v>
      </c>
      <c r="F756" s="6" t="str">
        <f t="shared" si="23"/>
        <v>Grijze duinen</v>
      </c>
      <c r="G756" s="6" t="s">
        <v>459</v>
      </c>
      <c r="H756" s="6" t="s">
        <v>442</v>
      </c>
    </row>
    <row r="757" spans="1:8" x14ac:dyDescent="0.3">
      <c r="A757" s="6" t="s">
        <v>127</v>
      </c>
      <c r="B757" s="6">
        <v>98</v>
      </c>
      <c r="C757" s="6" t="s">
        <v>130</v>
      </c>
      <c r="D757" s="6" t="s">
        <v>470</v>
      </c>
      <c r="E757" s="6" t="str">
        <f t="shared" si="22"/>
        <v>H2150</v>
      </c>
      <c r="F757" s="6" t="str">
        <f t="shared" si="23"/>
        <v>Duinheiden met struikhei</v>
      </c>
      <c r="G757" s="6"/>
      <c r="H757" s="6" t="s">
        <v>442</v>
      </c>
    </row>
    <row r="758" spans="1:8" x14ac:dyDescent="0.3">
      <c r="A758" s="6" t="s">
        <v>127</v>
      </c>
      <c r="B758" s="6">
        <v>98</v>
      </c>
      <c r="C758" s="6" t="s">
        <v>130</v>
      </c>
      <c r="D758" s="6" t="s">
        <v>460</v>
      </c>
      <c r="E758" s="6" t="str">
        <f t="shared" si="22"/>
        <v>H2160</v>
      </c>
      <c r="F758" s="6" t="str">
        <f t="shared" si="23"/>
        <v>Duindoornstruwelen</v>
      </c>
      <c r="G758" s="6"/>
      <c r="H758" s="6" t="s">
        <v>442</v>
      </c>
    </row>
    <row r="759" spans="1:8" x14ac:dyDescent="0.3">
      <c r="A759" s="6" t="s">
        <v>127</v>
      </c>
      <c r="B759" s="6">
        <v>98</v>
      </c>
      <c r="C759" s="6" t="s">
        <v>130</v>
      </c>
      <c r="D759" s="6" t="s">
        <v>471</v>
      </c>
      <c r="E759" s="6" t="str">
        <f t="shared" si="22"/>
        <v>H2180A</v>
      </c>
      <c r="F759" s="6" t="str">
        <f t="shared" si="23"/>
        <v>Duinbossen</v>
      </c>
      <c r="G759" s="6" t="s">
        <v>469</v>
      </c>
      <c r="H759" s="6" t="s">
        <v>442</v>
      </c>
    </row>
    <row r="760" spans="1:8" x14ac:dyDescent="0.3">
      <c r="A760" s="6" t="s">
        <v>127</v>
      </c>
      <c r="B760" s="6">
        <v>98</v>
      </c>
      <c r="C760" s="6" t="s">
        <v>130</v>
      </c>
      <c r="D760" s="6" t="s">
        <v>473</v>
      </c>
      <c r="E760" s="6" t="str">
        <f t="shared" si="22"/>
        <v>H2180C</v>
      </c>
      <c r="F760" s="6" t="str">
        <f t="shared" si="23"/>
        <v>Duinbossen</v>
      </c>
      <c r="G760" s="6" t="s">
        <v>474</v>
      </c>
      <c r="H760" s="6" t="s">
        <v>442</v>
      </c>
    </row>
    <row r="761" spans="1:8" x14ac:dyDescent="0.3">
      <c r="A761" s="6" t="s">
        <v>127</v>
      </c>
      <c r="B761" s="6">
        <v>99</v>
      </c>
      <c r="C761" s="6" t="s">
        <v>131</v>
      </c>
      <c r="D761" s="6" t="s">
        <v>454</v>
      </c>
      <c r="E761" s="6" t="str">
        <f t="shared" si="22"/>
        <v>H2110</v>
      </c>
      <c r="F761" s="6" t="str">
        <f t="shared" si="23"/>
        <v>Embryonale duinen</v>
      </c>
      <c r="G761" s="6"/>
      <c r="H761" s="6" t="s">
        <v>442</v>
      </c>
    </row>
    <row r="762" spans="1:8" x14ac:dyDescent="0.3">
      <c r="A762" s="6" t="s">
        <v>127</v>
      </c>
      <c r="B762" s="6">
        <v>99</v>
      </c>
      <c r="C762" s="6" t="s">
        <v>131</v>
      </c>
      <c r="D762" s="6" t="s">
        <v>455</v>
      </c>
      <c r="E762" s="6" t="str">
        <f t="shared" si="22"/>
        <v>H2120</v>
      </c>
      <c r="F762" s="6" t="str">
        <f t="shared" si="23"/>
        <v>Witte duinen</v>
      </c>
      <c r="G762" s="6"/>
      <c r="H762" s="6" t="s">
        <v>442</v>
      </c>
    </row>
    <row r="763" spans="1:8" x14ac:dyDescent="0.3">
      <c r="A763" s="6" t="s">
        <v>127</v>
      </c>
      <c r="B763" s="6">
        <v>99</v>
      </c>
      <c r="C763" s="6" t="s">
        <v>131</v>
      </c>
      <c r="D763" s="6" t="s">
        <v>456</v>
      </c>
      <c r="E763" s="6" t="str">
        <f t="shared" si="22"/>
        <v>H2130A</v>
      </c>
      <c r="F763" s="6" t="str">
        <f t="shared" si="23"/>
        <v>Grijze duinen</v>
      </c>
      <c r="G763" s="6" t="s">
        <v>457</v>
      </c>
      <c r="H763" s="6" t="s">
        <v>442</v>
      </c>
    </row>
    <row r="764" spans="1:8" x14ac:dyDescent="0.3">
      <c r="A764" s="6" t="s">
        <v>127</v>
      </c>
      <c r="B764" s="6">
        <v>99</v>
      </c>
      <c r="C764" s="6" t="s">
        <v>131</v>
      </c>
      <c r="D764" s="6" t="s">
        <v>458</v>
      </c>
      <c r="E764" s="6" t="str">
        <f t="shared" si="22"/>
        <v>H2130B</v>
      </c>
      <c r="F764" s="6" t="str">
        <f t="shared" si="23"/>
        <v>Grijze duinen</v>
      </c>
      <c r="G764" s="6" t="s">
        <v>459</v>
      </c>
      <c r="H764" s="6" t="s">
        <v>442</v>
      </c>
    </row>
    <row r="765" spans="1:8" x14ac:dyDescent="0.3">
      <c r="A765" s="6" t="s">
        <v>127</v>
      </c>
      <c r="B765" s="6">
        <v>99</v>
      </c>
      <c r="C765" s="6" t="s">
        <v>131</v>
      </c>
      <c r="D765" s="6" t="s">
        <v>470</v>
      </c>
      <c r="E765" s="6" t="str">
        <f t="shared" si="22"/>
        <v>H2150</v>
      </c>
      <c r="F765" s="6" t="str">
        <f t="shared" si="23"/>
        <v>Duinheiden met struikhei</v>
      </c>
      <c r="G765" s="6"/>
      <c r="H765" s="6" t="s">
        <v>442</v>
      </c>
    </row>
    <row r="766" spans="1:8" x14ac:dyDescent="0.3">
      <c r="A766" s="6" t="s">
        <v>127</v>
      </c>
      <c r="B766" s="6">
        <v>99</v>
      </c>
      <c r="C766" s="6" t="s">
        <v>131</v>
      </c>
      <c r="D766" s="6" t="s">
        <v>460</v>
      </c>
      <c r="E766" s="6" t="str">
        <f t="shared" si="22"/>
        <v>H2160</v>
      </c>
      <c r="F766" s="6" t="str">
        <f t="shared" si="23"/>
        <v>Duindoornstruwelen</v>
      </c>
      <c r="G766" s="6"/>
      <c r="H766" s="6" t="s">
        <v>442</v>
      </c>
    </row>
    <row r="767" spans="1:8" x14ac:dyDescent="0.3">
      <c r="A767" s="6" t="s">
        <v>127</v>
      </c>
      <c r="B767" s="6">
        <v>99</v>
      </c>
      <c r="C767" s="6" t="s">
        <v>131</v>
      </c>
      <c r="D767" s="6" t="s">
        <v>471</v>
      </c>
      <c r="E767" s="6" t="str">
        <f t="shared" si="22"/>
        <v>H2180A</v>
      </c>
      <c r="F767" s="6" t="str">
        <f t="shared" si="23"/>
        <v>Duinbossen</v>
      </c>
      <c r="G767" s="6" t="s">
        <v>469</v>
      </c>
      <c r="H767" s="6" t="s">
        <v>442</v>
      </c>
    </row>
    <row r="768" spans="1:8" x14ac:dyDescent="0.3">
      <c r="A768" s="6" t="s">
        <v>127</v>
      </c>
      <c r="B768" s="6">
        <v>99</v>
      </c>
      <c r="C768" s="6" t="s">
        <v>131</v>
      </c>
      <c r="D768" s="6" t="s">
        <v>473</v>
      </c>
      <c r="E768" s="6" t="str">
        <f t="shared" si="22"/>
        <v>H2180C</v>
      </c>
      <c r="F768" s="6" t="str">
        <f t="shared" si="23"/>
        <v>Duinbossen</v>
      </c>
      <c r="G768" s="6" t="s">
        <v>474</v>
      </c>
      <c r="H768" s="6" t="s">
        <v>442</v>
      </c>
    </row>
    <row r="769" spans="1:8" x14ac:dyDescent="0.3">
      <c r="A769" s="6" t="s">
        <v>127</v>
      </c>
      <c r="B769" s="6">
        <v>99</v>
      </c>
      <c r="C769" s="6" t="s">
        <v>131</v>
      </c>
      <c r="D769" s="6" t="s">
        <v>475</v>
      </c>
      <c r="E769" s="6" t="str">
        <f t="shared" si="22"/>
        <v>H2190A</v>
      </c>
      <c r="F769" s="6" t="str">
        <f t="shared" si="23"/>
        <v>Vochtige duinvalleien</v>
      </c>
      <c r="G769" s="6" t="s">
        <v>476</v>
      </c>
      <c r="H769" s="6" t="s">
        <v>442</v>
      </c>
    </row>
    <row r="770" spans="1:8" x14ac:dyDescent="0.3">
      <c r="A770" s="6" t="s">
        <v>127</v>
      </c>
      <c r="B770" s="6">
        <v>99</v>
      </c>
      <c r="C770" s="6" t="s">
        <v>131</v>
      </c>
      <c r="D770" s="6" t="s">
        <v>463</v>
      </c>
      <c r="E770" s="6" t="str">
        <f t="shared" si="22"/>
        <v>H2190B</v>
      </c>
      <c r="F770" s="6" t="str">
        <f t="shared" si="23"/>
        <v>Vochtige duinvalleien</v>
      </c>
      <c r="G770" s="6" t="s">
        <v>457</v>
      </c>
      <c r="H770" s="6" t="s">
        <v>442</v>
      </c>
    </row>
    <row r="771" spans="1:8" x14ac:dyDescent="0.3">
      <c r="A771" s="6" t="s">
        <v>127</v>
      </c>
      <c r="B771" s="6">
        <v>99</v>
      </c>
      <c r="C771" s="6" t="s">
        <v>131</v>
      </c>
      <c r="D771" s="6" t="s">
        <v>479</v>
      </c>
      <c r="E771" s="6" t="str">
        <f t="shared" si="22"/>
        <v>H2190D</v>
      </c>
      <c r="F771" s="6" t="str">
        <f t="shared" si="23"/>
        <v>Vochtige duinvalleien</v>
      </c>
      <c r="G771" s="6" t="s">
        <v>480</v>
      </c>
      <c r="H771" s="6" t="s">
        <v>442</v>
      </c>
    </row>
    <row r="772" spans="1:8" x14ac:dyDescent="0.3">
      <c r="A772" s="6" t="s">
        <v>127</v>
      </c>
      <c r="B772" s="6">
        <v>100</v>
      </c>
      <c r="C772" s="6" t="s">
        <v>132</v>
      </c>
      <c r="D772" s="6" t="s">
        <v>455</v>
      </c>
      <c r="E772" s="6" t="str">
        <f t="shared" ref="E772:E835" si="24">IF(ISTEXT(G772),LEFT(D772,6),LEFT(D772,5))</f>
        <v>H2120</v>
      </c>
      <c r="F772" s="6" t="str">
        <f t="shared" ref="F772:F835" si="25">IF(ISTEXT(G772),RIGHT(D772,LEN(D772)-9),RIGHT(D772,LEN(D772)-8))</f>
        <v>Witte duinen</v>
      </c>
      <c r="G772" s="6"/>
      <c r="H772" s="6" t="s">
        <v>442</v>
      </c>
    </row>
    <row r="773" spans="1:8" x14ac:dyDescent="0.3">
      <c r="A773" s="6" t="s">
        <v>127</v>
      </c>
      <c r="B773" s="6">
        <v>100</v>
      </c>
      <c r="C773" s="6" t="s">
        <v>132</v>
      </c>
      <c r="D773" s="6" t="s">
        <v>456</v>
      </c>
      <c r="E773" s="6" t="str">
        <f t="shared" si="24"/>
        <v>H2130A</v>
      </c>
      <c r="F773" s="6" t="str">
        <f t="shared" si="25"/>
        <v>Grijze duinen</v>
      </c>
      <c r="G773" s="6" t="s">
        <v>457</v>
      </c>
      <c r="H773" s="6" t="s">
        <v>442</v>
      </c>
    </row>
    <row r="774" spans="1:8" hidden="1" x14ac:dyDescent="0.3">
      <c r="A774" s="6" t="s">
        <v>127</v>
      </c>
      <c r="B774" s="6">
        <v>100</v>
      </c>
      <c r="C774" s="6" t="s">
        <v>132</v>
      </c>
      <c r="D774" s="6" t="s">
        <v>458</v>
      </c>
      <c r="E774" s="6" t="str">
        <f t="shared" si="24"/>
        <v>H2130B</v>
      </c>
      <c r="F774" s="6" t="str">
        <f t="shared" si="25"/>
        <v>Grijze duinen</v>
      </c>
      <c r="G774" s="6" t="s">
        <v>459</v>
      </c>
      <c r="H774" s="6" t="s">
        <v>462</v>
      </c>
    </row>
    <row r="775" spans="1:8" x14ac:dyDescent="0.3">
      <c r="A775" s="6" t="s">
        <v>127</v>
      </c>
      <c r="B775" s="6">
        <v>100</v>
      </c>
      <c r="C775" s="6" t="s">
        <v>132</v>
      </c>
      <c r="D775" s="6" t="s">
        <v>464</v>
      </c>
      <c r="E775" s="6" t="str">
        <f t="shared" si="24"/>
        <v>H2130C</v>
      </c>
      <c r="F775" s="6" t="str">
        <f t="shared" si="25"/>
        <v>Grijze duinen</v>
      </c>
      <c r="G775" s="6" t="s">
        <v>465</v>
      </c>
      <c r="H775" s="6" t="s">
        <v>442</v>
      </c>
    </row>
    <row r="776" spans="1:8" x14ac:dyDescent="0.3">
      <c r="A776" s="6" t="s">
        <v>127</v>
      </c>
      <c r="B776" s="6">
        <v>100</v>
      </c>
      <c r="C776" s="6" t="s">
        <v>132</v>
      </c>
      <c r="D776" s="6" t="s">
        <v>460</v>
      </c>
      <c r="E776" s="6" t="str">
        <f t="shared" si="24"/>
        <v>H2160</v>
      </c>
      <c r="F776" s="6" t="str">
        <f t="shared" si="25"/>
        <v>Duindoornstruwelen</v>
      </c>
      <c r="G776" s="6"/>
      <c r="H776" s="6" t="s">
        <v>442</v>
      </c>
    </row>
    <row r="777" spans="1:8" x14ac:dyDescent="0.3">
      <c r="A777" s="6" t="s">
        <v>127</v>
      </c>
      <c r="B777" s="6">
        <v>100</v>
      </c>
      <c r="C777" s="6" t="s">
        <v>132</v>
      </c>
      <c r="D777" s="6" t="s">
        <v>461</v>
      </c>
      <c r="E777" s="6" t="str">
        <f t="shared" si="24"/>
        <v>H2170</v>
      </c>
      <c r="F777" s="6" t="str">
        <f t="shared" si="25"/>
        <v>Kruipwilgstruwelen</v>
      </c>
      <c r="G777" s="6"/>
      <c r="H777" s="6" t="s">
        <v>442</v>
      </c>
    </row>
    <row r="778" spans="1:8" x14ac:dyDescent="0.3">
      <c r="A778" s="6" t="s">
        <v>127</v>
      </c>
      <c r="B778" s="6">
        <v>100</v>
      </c>
      <c r="C778" s="6" t="s">
        <v>132</v>
      </c>
      <c r="D778" s="6" t="s">
        <v>471</v>
      </c>
      <c r="E778" s="6" t="str">
        <f t="shared" si="24"/>
        <v>H2180A</v>
      </c>
      <c r="F778" s="6" t="str">
        <f t="shared" si="25"/>
        <v>Duinbossen</v>
      </c>
      <c r="G778" s="6" t="s">
        <v>469</v>
      </c>
      <c r="H778" s="6" t="s">
        <v>442</v>
      </c>
    </row>
    <row r="779" spans="1:8" x14ac:dyDescent="0.3">
      <c r="A779" s="6" t="s">
        <v>127</v>
      </c>
      <c r="B779" s="6">
        <v>100</v>
      </c>
      <c r="C779" s="6" t="s">
        <v>132</v>
      </c>
      <c r="D779" s="6" t="s">
        <v>472</v>
      </c>
      <c r="E779" s="6" t="str">
        <f t="shared" si="24"/>
        <v>H2180B</v>
      </c>
      <c r="F779" s="6" t="str">
        <f t="shared" si="25"/>
        <v>Duinbossen</v>
      </c>
      <c r="G779" s="6" t="s">
        <v>467</v>
      </c>
      <c r="H779" s="6" t="s">
        <v>442</v>
      </c>
    </row>
    <row r="780" spans="1:8" x14ac:dyDescent="0.3">
      <c r="A780" s="6" t="s">
        <v>127</v>
      </c>
      <c r="B780" s="6">
        <v>100</v>
      </c>
      <c r="C780" s="6" t="s">
        <v>132</v>
      </c>
      <c r="D780" s="6" t="s">
        <v>473</v>
      </c>
      <c r="E780" s="6" t="str">
        <f t="shared" si="24"/>
        <v>H2180C</v>
      </c>
      <c r="F780" s="6" t="str">
        <f t="shared" si="25"/>
        <v>Duinbossen</v>
      </c>
      <c r="G780" s="6" t="s">
        <v>474</v>
      </c>
      <c r="H780" s="6" t="s">
        <v>442</v>
      </c>
    </row>
    <row r="781" spans="1:8" x14ac:dyDescent="0.3">
      <c r="A781" s="6" t="s">
        <v>127</v>
      </c>
      <c r="B781" s="6">
        <v>100</v>
      </c>
      <c r="C781" s="6" t="s">
        <v>132</v>
      </c>
      <c r="D781" s="6" t="s">
        <v>475</v>
      </c>
      <c r="E781" s="6" t="str">
        <f t="shared" si="24"/>
        <v>H2190A</v>
      </c>
      <c r="F781" s="6" t="str">
        <f t="shared" si="25"/>
        <v>Vochtige duinvalleien</v>
      </c>
      <c r="G781" s="6" t="s">
        <v>476</v>
      </c>
      <c r="H781" s="6" t="s">
        <v>442</v>
      </c>
    </row>
    <row r="782" spans="1:8" x14ac:dyDescent="0.3">
      <c r="A782" s="6" t="s">
        <v>127</v>
      </c>
      <c r="B782" s="6">
        <v>100</v>
      </c>
      <c r="C782" s="6" t="s">
        <v>132</v>
      </c>
      <c r="D782" s="6" t="s">
        <v>463</v>
      </c>
      <c r="E782" s="6" t="str">
        <f t="shared" si="24"/>
        <v>H2190B</v>
      </c>
      <c r="F782" s="6" t="str">
        <f t="shared" si="25"/>
        <v>Vochtige duinvalleien</v>
      </c>
      <c r="G782" s="6" t="s">
        <v>457</v>
      </c>
      <c r="H782" s="6" t="s">
        <v>442</v>
      </c>
    </row>
    <row r="783" spans="1:8" hidden="1" x14ac:dyDescent="0.3">
      <c r="A783" s="6" t="s">
        <v>127</v>
      </c>
      <c r="B783" s="6">
        <v>100</v>
      </c>
      <c r="C783" s="6" t="s">
        <v>132</v>
      </c>
      <c r="D783" s="6" t="s">
        <v>477</v>
      </c>
      <c r="E783" s="6" t="str">
        <f t="shared" si="24"/>
        <v>H2190C</v>
      </c>
      <c r="F783" s="6" t="str">
        <f t="shared" si="25"/>
        <v>Vochtige duinvalleien</v>
      </c>
      <c r="G783" s="6" t="s">
        <v>478</v>
      </c>
      <c r="H783" s="6" t="s">
        <v>462</v>
      </c>
    </row>
    <row r="784" spans="1:8" x14ac:dyDescent="0.3">
      <c r="A784" s="6" t="s">
        <v>127</v>
      </c>
      <c r="B784" s="6">
        <v>100</v>
      </c>
      <c r="C784" s="6" t="s">
        <v>132</v>
      </c>
      <c r="D784" s="6" t="s">
        <v>479</v>
      </c>
      <c r="E784" s="6" t="str">
        <f t="shared" si="24"/>
        <v>H2190D</v>
      </c>
      <c r="F784" s="6" t="str">
        <f t="shared" si="25"/>
        <v>Vochtige duinvalleien</v>
      </c>
      <c r="G784" s="6" t="s">
        <v>480</v>
      </c>
      <c r="H784" s="6" t="s">
        <v>442</v>
      </c>
    </row>
    <row r="785" spans="1:8" hidden="1" x14ac:dyDescent="0.3">
      <c r="A785" s="6" t="s">
        <v>127</v>
      </c>
      <c r="B785" s="6">
        <v>100</v>
      </c>
      <c r="C785" s="6" t="s">
        <v>132</v>
      </c>
      <c r="D785" s="6" t="s">
        <v>484</v>
      </c>
      <c r="E785" s="6" t="str">
        <f t="shared" si="24"/>
        <v>H6430B</v>
      </c>
      <c r="F785" s="6" t="str">
        <f t="shared" si="25"/>
        <v>Ruigten en zomen</v>
      </c>
      <c r="G785" s="6" t="s">
        <v>485</v>
      </c>
      <c r="H785" s="6" t="s">
        <v>462</v>
      </c>
    </row>
    <row r="786" spans="1:8" hidden="1" x14ac:dyDescent="0.3">
      <c r="A786" s="6" t="s">
        <v>127</v>
      </c>
      <c r="B786" s="6">
        <v>100</v>
      </c>
      <c r="C786" s="6" t="s">
        <v>132</v>
      </c>
      <c r="D786" s="6" t="s">
        <v>488</v>
      </c>
      <c r="E786" s="6" t="str">
        <f t="shared" si="24"/>
        <v>H7210</v>
      </c>
      <c r="F786" s="6" t="str">
        <f t="shared" si="25"/>
        <v>Galigaanmoerassen</v>
      </c>
      <c r="G786" s="6"/>
      <c r="H786" s="6" t="s">
        <v>462</v>
      </c>
    </row>
    <row r="787" spans="1:8" hidden="1" x14ac:dyDescent="0.3">
      <c r="A787" s="6" t="s">
        <v>127</v>
      </c>
      <c r="B787" s="6">
        <v>101</v>
      </c>
      <c r="C787" s="6" t="s">
        <v>133</v>
      </c>
      <c r="D787" s="6" t="s">
        <v>490</v>
      </c>
      <c r="E787" s="6" t="str">
        <f t="shared" si="24"/>
        <v>H1110B</v>
      </c>
      <c r="F787" s="6" t="str">
        <f t="shared" si="25"/>
        <v>Permanent overstroomde zandbanken</v>
      </c>
      <c r="G787" s="6" t="s">
        <v>491</v>
      </c>
      <c r="H787" s="6" t="s">
        <v>462</v>
      </c>
    </row>
    <row r="788" spans="1:8" x14ac:dyDescent="0.3">
      <c r="A788" s="6" t="s">
        <v>127</v>
      </c>
      <c r="B788" s="6">
        <v>101</v>
      </c>
      <c r="C788" s="6" t="s">
        <v>133</v>
      </c>
      <c r="D788" s="6" t="s">
        <v>444</v>
      </c>
      <c r="E788" s="6" t="str">
        <f t="shared" si="24"/>
        <v>H1140A</v>
      </c>
      <c r="F788" s="6" t="str">
        <f t="shared" si="25"/>
        <v>Slik- en zandplaten</v>
      </c>
      <c r="G788" s="6" t="s">
        <v>441</v>
      </c>
      <c r="H788" s="6" t="s">
        <v>442</v>
      </c>
    </row>
    <row r="789" spans="1:8" hidden="1" x14ac:dyDescent="0.3">
      <c r="A789" s="6" t="s">
        <v>127</v>
      </c>
      <c r="B789" s="6">
        <v>101</v>
      </c>
      <c r="C789" s="6" t="s">
        <v>133</v>
      </c>
      <c r="D789" s="6" t="s">
        <v>492</v>
      </c>
      <c r="E789" s="6" t="str">
        <f t="shared" si="24"/>
        <v>H1140B</v>
      </c>
      <c r="F789" s="6" t="str">
        <f t="shared" si="25"/>
        <v>Slik- en zandplaten</v>
      </c>
      <c r="G789" s="6" t="s">
        <v>491</v>
      </c>
      <c r="H789" s="6" t="s">
        <v>462</v>
      </c>
    </row>
    <row r="790" spans="1:8" x14ac:dyDescent="0.3">
      <c r="A790" s="6" t="s">
        <v>127</v>
      </c>
      <c r="B790" s="6">
        <v>101</v>
      </c>
      <c r="C790" s="6" t="s">
        <v>133</v>
      </c>
      <c r="D790" s="6" t="s">
        <v>445</v>
      </c>
      <c r="E790" s="6" t="str">
        <f t="shared" si="24"/>
        <v>H1310A</v>
      </c>
      <c r="F790" s="6" t="str">
        <f t="shared" si="25"/>
        <v>Zilte pionierbegroeiingen</v>
      </c>
      <c r="G790" s="6" t="s">
        <v>446</v>
      </c>
      <c r="H790" s="6" t="s">
        <v>442</v>
      </c>
    </row>
    <row r="791" spans="1:8" x14ac:dyDescent="0.3">
      <c r="A791" s="6" t="s">
        <v>127</v>
      </c>
      <c r="B791" s="6">
        <v>101</v>
      </c>
      <c r="C791" s="6" t="s">
        <v>133</v>
      </c>
      <c r="D791" s="6" t="s">
        <v>447</v>
      </c>
      <c r="E791" s="6" t="str">
        <f t="shared" si="24"/>
        <v>H1310B</v>
      </c>
      <c r="F791" s="6" t="str">
        <f t="shared" si="25"/>
        <v>Zilte pionierbegroeiingen</v>
      </c>
      <c r="G791" s="6" t="s">
        <v>448</v>
      </c>
      <c r="H791" s="6" t="s">
        <v>442</v>
      </c>
    </row>
    <row r="792" spans="1:8" x14ac:dyDescent="0.3">
      <c r="A792" s="6" t="s">
        <v>127</v>
      </c>
      <c r="B792" s="6">
        <v>101</v>
      </c>
      <c r="C792" s="6" t="s">
        <v>133</v>
      </c>
      <c r="D792" s="6" t="s">
        <v>450</v>
      </c>
      <c r="E792" s="6" t="str">
        <f t="shared" si="24"/>
        <v>H1330A</v>
      </c>
      <c r="F792" s="6" t="str">
        <f t="shared" si="25"/>
        <v>Schorren en zilte graslanden</v>
      </c>
      <c r="G792" s="6" t="s">
        <v>451</v>
      </c>
      <c r="H792" s="6" t="s">
        <v>442</v>
      </c>
    </row>
    <row r="793" spans="1:8" x14ac:dyDescent="0.3">
      <c r="A793" s="6" t="s">
        <v>127</v>
      </c>
      <c r="B793" s="6">
        <v>101</v>
      </c>
      <c r="C793" s="6" t="s">
        <v>133</v>
      </c>
      <c r="D793" s="6" t="s">
        <v>454</v>
      </c>
      <c r="E793" s="6" t="str">
        <f t="shared" si="24"/>
        <v>H2110</v>
      </c>
      <c r="F793" s="6" t="str">
        <f t="shared" si="25"/>
        <v>Embryonale duinen</v>
      </c>
      <c r="G793" s="6"/>
      <c r="H793" s="6" t="s">
        <v>442</v>
      </c>
    </row>
    <row r="794" spans="1:8" x14ac:dyDescent="0.3">
      <c r="A794" s="6" t="s">
        <v>127</v>
      </c>
      <c r="B794" s="6">
        <v>101</v>
      </c>
      <c r="C794" s="6" t="s">
        <v>133</v>
      </c>
      <c r="D794" s="6" t="s">
        <v>455</v>
      </c>
      <c r="E794" s="6" t="str">
        <f t="shared" si="24"/>
        <v>H2120</v>
      </c>
      <c r="F794" s="6" t="str">
        <f t="shared" si="25"/>
        <v>Witte duinen</v>
      </c>
      <c r="G794" s="6"/>
      <c r="H794" s="6" t="s">
        <v>442</v>
      </c>
    </row>
    <row r="795" spans="1:8" x14ac:dyDescent="0.3">
      <c r="A795" s="6" t="s">
        <v>127</v>
      </c>
      <c r="B795" s="6">
        <v>101</v>
      </c>
      <c r="C795" s="6" t="s">
        <v>133</v>
      </c>
      <c r="D795" s="6" t="s">
        <v>456</v>
      </c>
      <c r="E795" s="6" t="str">
        <f t="shared" si="24"/>
        <v>H2130A</v>
      </c>
      <c r="F795" s="6" t="str">
        <f t="shared" si="25"/>
        <v>Grijze duinen</v>
      </c>
      <c r="G795" s="6" t="s">
        <v>457</v>
      </c>
      <c r="H795" s="6" t="s">
        <v>442</v>
      </c>
    </row>
    <row r="796" spans="1:8" x14ac:dyDescent="0.3">
      <c r="A796" s="6" t="s">
        <v>127</v>
      </c>
      <c r="B796" s="6">
        <v>101</v>
      </c>
      <c r="C796" s="6" t="s">
        <v>133</v>
      </c>
      <c r="D796" s="6" t="s">
        <v>458</v>
      </c>
      <c r="E796" s="6" t="str">
        <f t="shared" si="24"/>
        <v>H2130B</v>
      </c>
      <c r="F796" s="6" t="str">
        <f t="shared" si="25"/>
        <v>Grijze duinen</v>
      </c>
      <c r="G796" s="6" t="s">
        <v>459</v>
      </c>
      <c r="H796" s="6" t="s">
        <v>442</v>
      </c>
    </row>
    <row r="797" spans="1:8" x14ac:dyDescent="0.3">
      <c r="A797" s="6" t="s">
        <v>127</v>
      </c>
      <c r="B797" s="6">
        <v>101</v>
      </c>
      <c r="C797" s="6" t="s">
        <v>133</v>
      </c>
      <c r="D797" s="6" t="s">
        <v>464</v>
      </c>
      <c r="E797" s="6" t="str">
        <f t="shared" si="24"/>
        <v>H2130C</v>
      </c>
      <c r="F797" s="6" t="str">
        <f t="shared" si="25"/>
        <v>Grijze duinen</v>
      </c>
      <c r="G797" s="6" t="s">
        <v>465</v>
      </c>
      <c r="H797" s="6" t="s">
        <v>442</v>
      </c>
    </row>
    <row r="798" spans="1:8" x14ac:dyDescent="0.3">
      <c r="A798" s="6" t="s">
        <v>127</v>
      </c>
      <c r="B798" s="6">
        <v>101</v>
      </c>
      <c r="C798" s="6" t="s">
        <v>133</v>
      </c>
      <c r="D798" s="6" t="s">
        <v>460</v>
      </c>
      <c r="E798" s="6" t="str">
        <f t="shared" si="24"/>
        <v>H2160</v>
      </c>
      <c r="F798" s="6" t="str">
        <f t="shared" si="25"/>
        <v>Duindoornstruwelen</v>
      </c>
      <c r="G798" s="6"/>
      <c r="H798" s="6" t="s">
        <v>442</v>
      </c>
    </row>
    <row r="799" spans="1:8" hidden="1" x14ac:dyDescent="0.3">
      <c r="A799" s="6" t="s">
        <v>127</v>
      </c>
      <c r="B799" s="6">
        <v>101</v>
      </c>
      <c r="C799" s="6" t="s">
        <v>133</v>
      </c>
      <c r="D799" s="6" t="s">
        <v>461</v>
      </c>
      <c r="E799" s="6" t="str">
        <f t="shared" si="24"/>
        <v>H2170</v>
      </c>
      <c r="F799" s="6" t="str">
        <f t="shared" si="25"/>
        <v>Kruipwilgstruwelen</v>
      </c>
      <c r="G799" s="6"/>
      <c r="H799" s="6" t="s">
        <v>462</v>
      </c>
    </row>
    <row r="800" spans="1:8" hidden="1" x14ac:dyDescent="0.3">
      <c r="A800" s="6" t="s">
        <v>127</v>
      </c>
      <c r="B800" s="6">
        <v>101</v>
      </c>
      <c r="C800" s="6" t="s">
        <v>133</v>
      </c>
      <c r="D800" s="6" t="s">
        <v>473</v>
      </c>
      <c r="E800" s="6" t="str">
        <f t="shared" si="24"/>
        <v>H2180C</v>
      </c>
      <c r="F800" s="6" t="str">
        <f t="shared" si="25"/>
        <v>Duinbossen</v>
      </c>
      <c r="G800" s="6" t="s">
        <v>474</v>
      </c>
      <c r="H800" s="6" t="s">
        <v>462</v>
      </c>
    </row>
    <row r="801" spans="1:8" x14ac:dyDescent="0.3">
      <c r="A801" s="6" t="s">
        <v>127</v>
      </c>
      <c r="B801" s="6">
        <v>101</v>
      </c>
      <c r="C801" s="6" t="s">
        <v>133</v>
      </c>
      <c r="D801" s="6" t="s">
        <v>475</v>
      </c>
      <c r="E801" s="6" t="str">
        <f t="shared" si="24"/>
        <v>H2190A</v>
      </c>
      <c r="F801" s="6" t="str">
        <f t="shared" si="25"/>
        <v>Vochtige duinvalleien</v>
      </c>
      <c r="G801" s="6" t="s">
        <v>476</v>
      </c>
      <c r="H801" s="6" t="s">
        <v>442</v>
      </c>
    </row>
    <row r="802" spans="1:8" x14ac:dyDescent="0.3">
      <c r="A802" s="6" t="s">
        <v>127</v>
      </c>
      <c r="B802" s="6">
        <v>101</v>
      </c>
      <c r="C802" s="6" t="s">
        <v>133</v>
      </c>
      <c r="D802" s="6" t="s">
        <v>463</v>
      </c>
      <c r="E802" s="6" t="str">
        <f t="shared" si="24"/>
        <v>H2190B</v>
      </c>
      <c r="F802" s="6" t="str">
        <f t="shared" si="25"/>
        <v>Vochtige duinvalleien</v>
      </c>
      <c r="G802" s="6" t="s">
        <v>457</v>
      </c>
      <c r="H802" s="6" t="s">
        <v>442</v>
      </c>
    </row>
    <row r="803" spans="1:8" x14ac:dyDescent="0.3">
      <c r="A803" s="6" t="s">
        <v>127</v>
      </c>
      <c r="B803" s="6">
        <v>101</v>
      </c>
      <c r="C803" s="6" t="s">
        <v>133</v>
      </c>
      <c r="D803" s="6" t="s">
        <v>477</v>
      </c>
      <c r="E803" s="6" t="str">
        <f t="shared" si="24"/>
        <v>H2190C</v>
      </c>
      <c r="F803" s="6" t="str">
        <f t="shared" si="25"/>
        <v>Vochtige duinvalleien</v>
      </c>
      <c r="G803" s="6" t="s">
        <v>478</v>
      </c>
      <c r="H803" s="6" t="s">
        <v>442</v>
      </c>
    </row>
    <row r="804" spans="1:8" x14ac:dyDescent="0.3">
      <c r="A804" s="6" t="s">
        <v>127</v>
      </c>
      <c r="B804" s="6">
        <v>101</v>
      </c>
      <c r="C804" s="6" t="s">
        <v>133</v>
      </c>
      <c r="D804" s="6" t="s">
        <v>479</v>
      </c>
      <c r="E804" s="6" t="str">
        <f t="shared" si="24"/>
        <v>H2190D</v>
      </c>
      <c r="F804" s="6" t="str">
        <f t="shared" si="25"/>
        <v>Vochtige duinvalleien</v>
      </c>
      <c r="G804" s="6" t="s">
        <v>480</v>
      </c>
      <c r="H804" s="6" t="s">
        <v>442</v>
      </c>
    </row>
    <row r="805" spans="1:8" x14ac:dyDescent="0.3">
      <c r="A805" s="6" t="s">
        <v>127</v>
      </c>
      <c r="B805" s="6">
        <v>101</v>
      </c>
      <c r="C805" s="6" t="s">
        <v>133</v>
      </c>
      <c r="D805" s="6" t="s">
        <v>484</v>
      </c>
      <c r="E805" s="6" t="str">
        <f t="shared" si="24"/>
        <v>H6430B</v>
      </c>
      <c r="F805" s="6" t="str">
        <f t="shared" si="25"/>
        <v>Ruigten en zomen</v>
      </c>
      <c r="G805" s="6" t="s">
        <v>485</v>
      </c>
      <c r="H805" s="6" t="s">
        <v>442</v>
      </c>
    </row>
    <row r="806" spans="1:8" hidden="1" x14ac:dyDescent="0.3">
      <c r="A806" s="6" t="s">
        <v>127</v>
      </c>
      <c r="B806" s="6">
        <v>101</v>
      </c>
      <c r="C806" s="6" t="s">
        <v>133</v>
      </c>
      <c r="D806" s="6" t="s">
        <v>449</v>
      </c>
      <c r="E806" s="6" t="str">
        <f t="shared" si="24"/>
        <v>H1320</v>
      </c>
      <c r="F806" s="6" t="str">
        <f t="shared" si="25"/>
        <v>Slijkgrasvelden</v>
      </c>
      <c r="G806" s="6"/>
      <c r="H806" s="6" t="s">
        <v>516</v>
      </c>
    </row>
    <row r="807" spans="1:8" hidden="1" x14ac:dyDescent="0.3">
      <c r="A807" s="6" t="s">
        <v>127</v>
      </c>
      <c r="B807" s="6">
        <v>101</v>
      </c>
      <c r="C807" s="6" t="s">
        <v>133</v>
      </c>
      <c r="D807" s="6" t="s">
        <v>486</v>
      </c>
      <c r="E807" s="6" t="str">
        <f t="shared" si="24"/>
        <v>H6430C</v>
      </c>
      <c r="F807" s="6" t="str">
        <f t="shared" si="25"/>
        <v>Ruigten en zomen</v>
      </c>
      <c r="G807" s="6" t="s">
        <v>487</v>
      </c>
      <c r="H807" s="6" t="s">
        <v>516</v>
      </c>
    </row>
    <row r="808" spans="1:8" x14ac:dyDescent="0.3">
      <c r="A808" s="6" t="s">
        <v>127</v>
      </c>
      <c r="B808" s="6">
        <v>103</v>
      </c>
      <c r="C808" s="6" t="s">
        <v>134</v>
      </c>
      <c r="D808" s="6" t="s">
        <v>528</v>
      </c>
      <c r="E808" s="6" t="str">
        <f t="shared" si="24"/>
        <v>H3140</v>
      </c>
      <c r="F808" s="6" t="str">
        <f t="shared" si="25"/>
        <v>Kranswierwateren</v>
      </c>
      <c r="G808" s="6"/>
      <c r="H808" s="6" t="s">
        <v>442</v>
      </c>
    </row>
    <row r="809" spans="1:8" x14ac:dyDescent="0.3">
      <c r="A809" s="6" t="s">
        <v>127</v>
      </c>
      <c r="B809" s="6">
        <v>103</v>
      </c>
      <c r="C809" s="6" t="s">
        <v>134</v>
      </c>
      <c r="D809" s="6" t="s">
        <v>493</v>
      </c>
      <c r="E809" s="6" t="str">
        <f t="shared" si="24"/>
        <v>H3150</v>
      </c>
      <c r="F809" s="6" t="str">
        <f t="shared" si="25"/>
        <v>Meren met krabbenscheer en fonteinkruiden</v>
      </c>
      <c r="G809" s="6"/>
      <c r="H809" s="6" t="s">
        <v>442</v>
      </c>
    </row>
    <row r="810" spans="1:8" x14ac:dyDescent="0.3">
      <c r="A810" s="6" t="s">
        <v>127</v>
      </c>
      <c r="B810" s="6">
        <v>103</v>
      </c>
      <c r="C810" s="6" t="s">
        <v>134</v>
      </c>
      <c r="D810" s="6" t="s">
        <v>497</v>
      </c>
      <c r="E810" s="6" t="str">
        <f t="shared" si="24"/>
        <v>H4010B</v>
      </c>
      <c r="F810" s="6" t="str">
        <f t="shared" si="25"/>
        <v>Vochtige heiden</v>
      </c>
      <c r="G810" s="6" t="s">
        <v>498</v>
      </c>
      <c r="H810" s="6" t="s">
        <v>442</v>
      </c>
    </row>
    <row r="811" spans="1:8" x14ac:dyDescent="0.3">
      <c r="A811" s="6" t="s">
        <v>127</v>
      </c>
      <c r="B811" s="6">
        <v>103</v>
      </c>
      <c r="C811" s="6" t="s">
        <v>134</v>
      </c>
      <c r="D811" s="6" t="s">
        <v>489</v>
      </c>
      <c r="E811" s="6" t="str">
        <f t="shared" si="24"/>
        <v>H6410</v>
      </c>
      <c r="F811" s="6" t="str">
        <f t="shared" si="25"/>
        <v>Blauwgraslanden</v>
      </c>
      <c r="G811" s="6"/>
      <c r="H811" s="6" t="s">
        <v>442</v>
      </c>
    </row>
    <row r="812" spans="1:8" x14ac:dyDescent="0.3">
      <c r="A812" s="6" t="s">
        <v>127</v>
      </c>
      <c r="B812" s="6">
        <v>103</v>
      </c>
      <c r="C812" s="6" t="s">
        <v>134</v>
      </c>
      <c r="D812" s="6" t="s">
        <v>482</v>
      </c>
      <c r="E812" s="6" t="str">
        <f t="shared" si="24"/>
        <v>H6430A</v>
      </c>
      <c r="F812" s="6" t="str">
        <f t="shared" si="25"/>
        <v>Ruigten en zomen</v>
      </c>
      <c r="G812" s="6" t="s">
        <v>483</v>
      </c>
      <c r="H812" s="6" t="s">
        <v>442</v>
      </c>
    </row>
    <row r="813" spans="1:8" hidden="1" x14ac:dyDescent="0.3">
      <c r="A813" s="6" t="s">
        <v>127</v>
      </c>
      <c r="B813" s="6">
        <v>103</v>
      </c>
      <c r="C813" s="6" t="s">
        <v>134</v>
      </c>
      <c r="D813" s="6" t="s">
        <v>484</v>
      </c>
      <c r="E813" s="6" t="str">
        <f t="shared" si="24"/>
        <v>H6430B</v>
      </c>
      <c r="F813" s="6" t="str">
        <f t="shared" si="25"/>
        <v>Ruigten en zomen</v>
      </c>
      <c r="G813" s="6" t="s">
        <v>485</v>
      </c>
      <c r="H813" s="6" t="s">
        <v>462</v>
      </c>
    </row>
    <row r="814" spans="1:8" x14ac:dyDescent="0.3">
      <c r="A814" s="6" t="s">
        <v>127</v>
      </c>
      <c r="B814" s="6">
        <v>103</v>
      </c>
      <c r="C814" s="6" t="s">
        <v>134</v>
      </c>
      <c r="D814" s="6" t="s">
        <v>499</v>
      </c>
      <c r="E814" s="6" t="str">
        <f t="shared" si="24"/>
        <v>H7140A</v>
      </c>
      <c r="F814" s="6" t="str">
        <f t="shared" si="25"/>
        <v>Overgangs- en trilvenen</v>
      </c>
      <c r="G814" s="6" t="s">
        <v>500</v>
      </c>
      <c r="H814" s="6" t="s">
        <v>442</v>
      </c>
    </row>
    <row r="815" spans="1:8" x14ac:dyDescent="0.3">
      <c r="A815" s="6" t="s">
        <v>127</v>
      </c>
      <c r="B815" s="6">
        <v>103</v>
      </c>
      <c r="C815" s="6" t="s">
        <v>134</v>
      </c>
      <c r="D815" s="6" t="s">
        <v>494</v>
      </c>
      <c r="E815" s="6" t="str">
        <f t="shared" si="24"/>
        <v>H7140B</v>
      </c>
      <c r="F815" s="6" t="str">
        <f t="shared" si="25"/>
        <v>Overgangs- en trilvenen</v>
      </c>
      <c r="G815" s="6" t="s">
        <v>495</v>
      </c>
      <c r="H815" s="6" t="s">
        <v>442</v>
      </c>
    </row>
    <row r="816" spans="1:8" x14ac:dyDescent="0.3">
      <c r="A816" s="6" t="s">
        <v>127</v>
      </c>
      <c r="B816" s="6">
        <v>103</v>
      </c>
      <c r="C816" s="6" t="s">
        <v>134</v>
      </c>
      <c r="D816" s="6" t="s">
        <v>488</v>
      </c>
      <c r="E816" s="6" t="str">
        <f t="shared" si="24"/>
        <v>H7210</v>
      </c>
      <c r="F816" s="6" t="str">
        <f t="shared" si="25"/>
        <v>Galigaanmoerassen</v>
      </c>
      <c r="G816" s="6"/>
      <c r="H816" s="6" t="s">
        <v>442</v>
      </c>
    </row>
    <row r="817" spans="1:8" x14ac:dyDescent="0.3">
      <c r="A817" s="6" t="s">
        <v>127</v>
      </c>
      <c r="B817" s="6">
        <v>103</v>
      </c>
      <c r="C817" s="6" t="s">
        <v>134</v>
      </c>
      <c r="D817" s="6" t="s">
        <v>496</v>
      </c>
      <c r="E817" s="6" t="str">
        <f t="shared" si="24"/>
        <v>H91D0</v>
      </c>
      <c r="F817" s="6" t="str">
        <f t="shared" si="25"/>
        <v>Hoogveenbossen</v>
      </c>
      <c r="G817" s="6"/>
      <c r="H817" s="6" t="s">
        <v>442</v>
      </c>
    </row>
    <row r="818" spans="1:8" hidden="1" x14ac:dyDescent="0.3">
      <c r="A818" s="6" t="s">
        <v>127</v>
      </c>
      <c r="B818" s="6">
        <v>104</v>
      </c>
      <c r="C818" s="6" t="s">
        <v>549</v>
      </c>
      <c r="D818" s="6" t="s">
        <v>482</v>
      </c>
      <c r="E818" s="6" t="str">
        <f t="shared" si="24"/>
        <v>H6430A</v>
      </c>
      <c r="F818" s="6" t="str">
        <f t="shared" si="25"/>
        <v>Ruigten en zomen</v>
      </c>
      <c r="G818" s="6" t="s">
        <v>483</v>
      </c>
      <c r="H818" s="6" t="s">
        <v>550</v>
      </c>
    </row>
    <row r="819" spans="1:8" hidden="1" x14ac:dyDescent="0.3">
      <c r="A819" s="6" t="s">
        <v>127</v>
      </c>
      <c r="B819" s="6">
        <v>104</v>
      </c>
      <c r="C819" s="6" t="s">
        <v>549</v>
      </c>
      <c r="D819" s="6" t="s">
        <v>532</v>
      </c>
      <c r="E819" s="6" t="str">
        <f t="shared" si="24"/>
        <v>H6510B</v>
      </c>
      <c r="F819" s="6" t="str">
        <f t="shared" si="25"/>
        <v>Glanshaver- en vossenstaarthooilanden</v>
      </c>
      <c r="G819" s="6" t="s">
        <v>533</v>
      </c>
      <c r="H819" s="6" t="s">
        <v>550</v>
      </c>
    </row>
    <row r="820" spans="1:8" x14ac:dyDescent="0.3">
      <c r="A820" s="6" t="s">
        <v>108</v>
      </c>
      <c r="B820" s="6">
        <v>105</v>
      </c>
      <c r="C820" s="6" t="s">
        <v>135</v>
      </c>
      <c r="D820" s="6" t="s">
        <v>493</v>
      </c>
      <c r="E820" s="6" t="str">
        <f t="shared" si="24"/>
        <v>H3150</v>
      </c>
      <c r="F820" s="6" t="str">
        <f t="shared" si="25"/>
        <v>Meren met krabbenscheer en fonteinkruiden</v>
      </c>
      <c r="G820" s="6"/>
      <c r="H820" s="6" t="s">
        <v>442</v>
      </c>
    </row>
    <row r="821" spans="1:8" x14ac:dyDescent="0.3">
      <c r="A821" s="6" t="s">
        <v>108</v>
      </c>
      <c r="B821" s="6">
        <v>105</v>
      </c>
      <c r="C821" s="6" t="s">
        <v>135</v>
      </c>
      <c r="D821" s="6" t="s">
        <v>489</v>
      </c>
      <c r="E821" s="6" t="str">
        <f t="shared" si="24"/>
        <v>H6410</v>
      </c>
      <c r="F821" s="6" t="str">
        <f t="shared" si="25"/>
        <v>Blauwgraslanden</v>
      </c>
      <c r="G821" s="6"/>
      <c r="H821" s="6" t="s">
        <v>442</v>
      </c>
    </row>
    <row r="822" spans="1:8" x14ac:dyDescent="0.3">
      <c r="A822" s="6" t="s">
        <v>108</v>
      </c>
      <c r="B822" s="6">
        <v>105</v>
      </c>
      <c r="C822" s="6" t="s">
        <v>135</v>
      </c>
      <c r="D822" s="6" t="s">
        <v>482</v>
      </c>
      <c r="E822" s="6" t="str">
        <f t="shared" si="24"/>
        <v>H6430A</v>
      </c>
      <c r="F822" s="6" t="str">
        <f t="shared" si="25"/>
        <v>Ruigten en zomen</v>
      </c>
      <c r="G822" s="6" t="s">
        <v>483</v>
      </c>
      <c r="H822" s="6" t="s">
        <v>442</v>
      </c>
    </row>
    <row r="823" spans="1:8" hidden="1" x14ac:dyDescent="0.3">
      <c r="A823" s="6" t="s">
        <v>108</v>
      </c>
      <c r="B823" s="6">
        <v>105</v>
      </c>
      <c r="C823" s="6" t="s">
        <v>135</v>
      </c>
      <c r="D823" s="6" t="s">
        <v>534</v>
      </c>
      <c r="E823" s="6" t="str">
        <f t="shared" si="24"/>
        <v>H91E0A</v>
      </c>
      <c r="F823" s="6" t="str">
        <f t="shared" si="25"/>
        <v>Vochtige alluviale bossen</v>
      </c>
      <c r="G823" s="6" t="s">
        <v>535</v>
      </c>
      <c r="H823" s="6" t="s">
        <v>462</v>
      </c>
    </row>
    <row r="824" spans="1:8" hidden="1" x14ac:dyDescent="0.3">
      <c r="A824" s="6" t="s">
        <v>108</v>
      </c>
      <c r="B824" s="6">
        <v>105</v>
      </c>
      <c r="C824" s="6" t="s">
        <v>135</v>
      </c>
      <c r="D824" s="6" t="s">
        <v>524</v>
      </c>
      <c r="E824" s="6" t="str">
        <f t="shared" si="24"/>
        <v>H91E0C</v>
      </c>
      <c r="F824" s="6" t="str">
        <f t="shared" si="25"/>
        <v>Vochtige alluviale bossen</v>
      </c>
      <c r="G824" s="6" t="s">
        <v>525</v>
      </c>
      <c r="H824" s="6" t="s">
        <v>462</v>
      </c>
    </row>
    <row r="825" spans="1:8" x14ac:dyDescent="0.3">
      <c r="A825" s="6" t="s">
        <v>127</v>
      </c>
      <c r="B825" s="6">
        <v>108</v>
      </c>
      <c r="C825" s="6" t="s">
        <v>551</v>
      </c>
      <c r="D825" s="6" t="s">
        <v>541</v>
      </c>
      <c r="E825" s="6" t="str">
        <f t="shared" si="24"/>
        <v>H3270</v>
      </c>
      <c r="F825" s="6" t="str">
        <f t="shared" si="25"/>
        <v>Slikkige rivieroevers</v>
      </c>
      <c r="G825" s="6"/>
      <c r="H825" s="6" t="s">
        <v>442</v>
      </c>
    </row>
    <row r="826" spans="1:8" x14ac:dyDescent="0.3">
      <c r="A826" s="6" t="s">
        <v>127</v>
      </c>
      <c r="B826" s="6">
        <v>108</v>
      </c>
      <c r="C826" s="6" t="s">
        <v>551</v>
      </c>
      <c r="D826" s="6" t="s">
        <v>484</v>
      </c>
      <c r="E826" s="6" t="str">
        <f t="shared" si="24"/>
        <v>H6430B</v>
      </c>
      <c r="F826" s="6" t="str">
        <f t="shared" si="25"/>
        <v>Ruigten en zomen</v>
      </c>
      <c r="G826" s="6" t="s">
        <v>485</v>
      </c>
      <c r="H826" s="6" t="s">
        <v>442</v>
      </c>
    </row>
    <row r="827" spans="1:8" x14ac:dyDescent="0.3">
      <c r="A827" s="6" t="s">
        <v>127</v>
      </c>
      <c r="B827" s="6">
        <v>108</v>
      </c>
      <c r="C827" s="6" t="s">
        <v>551</v>
      </c>
      <c r="D827" s="6" t="s">
        <v>534</v>
      </c>
      <c r="E827" s="6" t="str">
        <f t="shared" si="24"/>
        <v>H91E0A</v>
      </c>
      <c r="F827" s="6" t="str">
        <f t="shared" si="25"/>
        <v>Vochtige alluviale bossen</v>
      </c>
      <c r="G827" s="6" t="s">
        <v>535</v>
      </c>
      <c r="H827" s="6" t="s">
        <v>442</v>
      </c>
    </row>
    <row r="828" spans="1:8" x14ac:dyDescent="0.3">
      <c r="A828" s="6" t="s">
        <v>127</v>
      </c>
      <c r="B828" s="6">
        <v>109</v>
      </c>
      <c r="C828" s="6" t="s">
        <v>552</v>
      </c>
      <c r="D828" s="6" t="s">
        <v>541</v>
      </c>
      <c r="E828" s="6" t="str">
        <f t="shared" si="24"/>
        <v>H3270</v>
      </c>
      <c r="F828" s="6" t="str">
        <f t="shared" si="25"/>
        <v>Slikkige rivieroevers</v>
      </c>
      <c r="G828" s="6"/>
      <c r="H828" s="6" t="s">
        <v>442</v>
      </c>
    </row>
    <row r="829" spans="1:8" x14ac:dyDescent="0.3">
      <c r="A829" s="6" t="s">
        <v>127</v>
      </c>
      <c r="B829" s="6">
        <v>109</v>
      </c>
      <c r="C829" s="6" t="s">
        <v>552</v>
      </c>
      <c r="D829" s="6" t="s">
        <v>484</v>
      </c>
      <c r="E829" s="6" t="str">
        <f t="shared" si="24"/>
        <v>H6430B</v>
      </c>
      <c r="F829" s="6" t="str">
        <f t="shared" si="25"/>
        <v>Ruigten en zomen</v>
      </c>
      <c r="G829" s="6" t="s">
        <v>485</v>
      </c>
      <c r="H829" s="6" t="s">
        <v>442</v>
      </c>
    </row>
    <row r="830" spans="1:8" x14ac:dyDescent="0.3">
      <c r="A830" s="6" t="s">
        <v>127</v>
      </c>
      <c r="B830" s="6">
        <v>109</v>
      </c>
      <c r="C830" s="6" t="s">
        <v>552</v>
      </c>
      <c r="D830" s="6" t="s">
        <v>534</v>
      </c>
      <c r="E830" s="6" t="str">
        <f t="shared" si="24"/>
        <v>H91E0A</v>
      </c>
      <c r="F830" s="6" t="str">
        <f t="shared" si="25"/>
        <v>Vochtige alluviale bossen</v>
      </c>
      <c r="G830" s="6" t="s">
        <v>535</v>
      </c>
      <c r="H830" s="6" t="s">
        <v>442</v>
      </c>
    </row>
    <row r="831" spans="1:8" x14ac:dyDescent="0.3">
      <c r="A831" s="6" t="s">
        <v>46</v>
      </c>
      <c r="B831" s="6">
        <v>111</v>
      </c>
      <c r="C831" s="6" t="s">
        <v>553</v>
      </c>
      <c r="D831" s="6" t="s">
        <v>541</v>
      </c>
      <c r="E831" s="6" t="str">
        <f t="shared" si="24"/>
        <v>H3270</v>
      </c>
      <c r="F831" s="6" t="str">
        <f t="shared" si="25"/>
        <v>Slikkige rivieroevers</v>
      </c>
      <c r="G831" s="6"/>
      <c r="H831" s="6" t="s">
        <v>442</v>
      </c>
    </row>
    <row r="832" spans="1:8" x14ac:dyDescent="0.3">
      <c r="A832" s="6" t="s">
        <v>46</v>
      </c>
      <c r="B832" s="6">
        <v>111</v>
      </c>
      <c r="C832" s="6" t="s">
        <v>553</v>
      </c>
      <c r="D832" s="6" t="s">
        <v>484</v>
      </c>
      <c r="E832" s="6" t="str">
        <f t="shared" si="24"/>
        <v>H6430B</v>
      </c>
      <c r="F832" s="6" t="str">
        <f t="shared" si="25"/>
        <v>Ruigten en zomen</v>
      </c>
      <c r="G832" s="6" t="s">
        <v>485</v>
      </c>
      <c r="H832" s="6" t="s">
        <v>442</v>
      </c>
    </row>
    <row r="833" spans="1:8" x14ac:dyDescent="0.3">
      <c r="A833" s="6" t="s">
        <v>46</v>
      </c>
      <c r="B833" s="6">
        <v>111</v>
      </c>
      <c r="C833" s="6" t="s">
        <v>553</v>
      </c>
      <c r="D833" s="6" t="s">
        <v>534</v>
      </c>
      <c r="E833" s="6" t="str">
        <f t="shared" si="24"/>
        <v>H91E0A</v>
      </c>
      <c r="F833" s="6" t="str">
        <f t="shared" si="25"/>
        <v>Vochtige alluviale bossen</v>
      </c>
      <c r="G833" s="6" t="s">
        <v>535</v>
      </c>
      <c r="H833" s="6" t="s">
        <v>442</v>
      </c>
    </row>
    <row r="834" spans="1:8" x14ac:dyDescent="0.3">
      <c r="A834" s="6" t="s">
        <v>136</v>
      </c>
      <c r="B834" s="6">
        <v>112</v>
      </c>
      <c r="C834" s="6" t="s">
        <v>137</v>
      </c>
      <c r="D834" s="6" t="s">
        <v>539</v>
      </c>
      <c r="E834" s="6" t="str">
        <f t="shared" si="24"/>
        <v>H3260B</v>
      </c>
      <c r="F834" s="6" t="str">
        <f t="shared" si="25"/>
        <v>Beken en rivieren met waterplanten</v>
      </c>
      <c r="G834" s="6" t="s">
        <v>540</v>
      </c>
      <c r="H834" s="6" t="s">
        <v>442</v>
      </c>
    </row>
    <row r="835" spans="1:8" x14ac:dyDescent="0.3">
      <c r="A835" s="6" t="s">
        <v>136</v>
      </c>
      <c r="B835" s="6">
        <v>112</v>
      </c>
      <c r="C835" s="6" t="s">
        <v>137</v>
      </c>
      <c r="D835" s="6" t="s">
        <v>541</v>
      </c>
      <c r="E835" s="6" t="str">
        <f t="shared" si="24"/>
        <v>H3270</v>
      </c>
      <c r="F835" s="6" t="str">
        <f t="shared" si="25"/>
        <v>Slikkige rivieroevers</v>
      </c>
      <c r="G835" s="6"/>
      <c r="H835" s="6" t="s">
        <v>442</v>
      </c>
    </row>
    <row r="836" spans="1:8" x14ac:dyDescent="0.3">
      <c r="A836" s="6" t="s">
        <v>136</v>
      </c>
      <c r="B836" s="6">
        <v>112</v>
      </c>
      <c r="C836" s="6" t="s">
        <v>137</v>
      </c>
      <c r="D836" s="6" t="s">
        <v>529</v>
      </c>
      <c r="E836" s="6" t="str">
        <f t="shared" ref="E836:E899" si="26">IF(ISTEXT(G836),LEFT(D836,6),LEFT(D836,5))</f>
        <v>H6120</v>
      </c>
      <c r="F836" s="6" t="str">
        <f t="shared" ref="F836:F899" si="27">IF(ISTEXT(G836),RIGHT(D836,LEN(D836)-9),RIGHT(D836,LEN(D836)-8))</f>
        <v>Stroomdalgraslanden</v>
      </c>
      <c r="G836" s="6"/>
      <c r="H836" s="6" t="s">
        <v>442</v>
      </c>
    </row>
    <row r="837" spans="1:8" x14ac:dyDescent="0.3">
      <c r="A837" s="6" t="s">
        <v>136</v>
      </c>
      <c r="B837" s="6">
        <v>112</v>
      </c>
      <c r="C837" s="6" t="s">
        <v>137</v>
      </c>
      <c r="D837" s="6" t="s">
        <v>482</v>
      </c>
      <c r="E837" s="6" t="str">
        <f t="shared" si="26"/>
        <v>H6430A</v>
      </c>
      <c r="F837" s="6" t="str">
        <f t="shared" si="27"/>
        <v>Ruigten en zomen</v>
      </c>
      <c r="G837" s="6" t="s">
        <v>483</v>
      </c>
      <c r="H837" s="6" t="s">
        <v>442</v>
      </c>
    </row>
    <row r="838" spans="1:8" x14ac:dyDescent="0.3">
      <c r="A838" s="6" t="s">
        <v>136</v>
      </c>
      <c r="B838" s="6">
        <v>112</v>
      </c>
      <c r="C838" s="6" t="s">
        <v>137</v>
      </c>
      <c r="D838" s="6" t="s">
        <v>484</v>
      </c>
      <c r="E838" s="6" t="str">
        <f t="shared" si="26"/>
        <v>H6430B</v>
      </c>
      <c r="F838" s="6" t="str">
        <f t="shared" si="27"/>
        <v>Ruigten en zomen</v>
      </c>
      <c r="G838" s="6" t="s">
        <v>485</v>
      </c>
      <c r="H838" s="6" t="s">
        <v>442</v>
      </c>
    </row>
    <row r="839" spans="1:8" x14ac:dyDescent="0.3">
      <c r="A839" s="6" t="s">
        <v>136</v>
      </c>
      <c r="B839" s="6">
        <v>112</v>
      </c>
      <c r="C839" s="6" t="s">
        <v>137</v>
      </c>
      <c r="D839" s="6" t="s">
        <v>530</v>
      </c>
      <c r="E839" s="6" t="str">
        <f t="shared" si="26"/>
        <v>H6510A</v>
      </c>
      <c r="F839" s="6" t="str">
        <f t="shared" si="27"/>
        <v>Glanshaver- en vossenstaarthooilanden</v>
      </c>
      <c r="G839" s="6" t="s">
        <v>531</v>
      </c>
      <c r="H839" s="6" t="s">
        <v>442</v>
      </c>
    </row>
    <row r="840" spans="1:8" x14ac:dyDescent="0.3">
      <c r="A840" s="6" t="s">
        <v>136</v>
      </c>
      <c r="B840" s="6">
        <v>112</v>
      </c>
      <c r="C840" s="6" t="s">
        <v>137</v>
      </c>
      <c r="D840" s="6" t="s">
        <v>532</v>
      </c>
      <c r="E840" s="6" t="str">
        <f t="shared" si="26"/>
        <v>H6510B</v>
      </c>
      <c r="F840" s="6" t="str">
        <f t="shared" si="27"/>
        <v>Glanshaver- en vossenstaarthooilanden</v>
      </c>
      <c r="G840" s="6" t="s">
        <v>533</v>
      </c>
      <c r="H840" s="6" t="s">
        <v>442</v>
      </c>
    </row>
    <row r="841" spans="1:8" x14ac:dyDescent="0.3">
      <c r="A841" s="6" t="s">
        <v>136</v>
      </c>
      <c r="B841" s="6">
        <v>112</v>
      </c>
      <c r="C841" s="6" t="s">
        <v>137</v>
      </c>
      <c r="D841" s="6" t="s">
        <v>534</v>
      </c>
      <c r="E841" s="6" t="str">
        <f t="shared" si="26"/>
        <v>H91E0A</v>
      </c>
      <c r="F841" s="6" t="str">
        <f t="shared" si="27"/>
        <v>Vochtige alluviale bossen</v>
      </c>
      <c r="G841" s="6" t="s">
        <v>535</v>
      </c>
      <c r="H841" s="6" t="s">
        <v>442</v>
      </c>
    </row>
    <row r="842" spans="1:8" x14ac:dyDescent="0.3">
      <c r="A842" s="6" t="s">
        <v>136</v>
      </c>
      <c r="B842" s="6">
        <v>112</v>
      </c>
      <c r="C842" s="6" t="s">
        <v>137</v>
      </c>
      <c r="D842" s="6" t="s">
        <v>536</v>
      </c>
      <c r="E842" s="6" t="str">
        <f t="shared" si="26"/>
        <v>H91E0B</v>
      </c>
      <c r="F842" s="6" t="str">
        <f t="shared" si="27"/>
        <v>Vochtige alluviale bossen</v>
      </c>
      <c r="G842" s="6" t="s">
        <v>537</v>
      </c>
      <c r="H842" s="6" t="s">
        <v>442</v>
      </c>
    </row>
    <row r="843" spans="1:8" x14ac:dyDescent="0.3">
      <c r="A843" s="6" t="s">
        <v>46</v>
      </c>
      <c r="B843" s="6">
        <v>113</v>
      </c>
      <c r="C843" s="6" t="s">
        <v>214</v>
      </c>
      <c r="D843" s="6" t="s">
        <v>440</v>
      </c>
      <c r="E843" s="6" t="str">
        <f t="shared" si="26"/>
        <v>H1110A</v>
      </c>
      <c r="F843" s="6" t="str">
        <f t="shared" si="27"/>
        <v>Permanent overstroomde zandbanken</v>
      </c>
      <c r="G843" s="6" t="s">
        <v>441</v>
      </c>
      <c r="H843" s="6" t="s">
        <v>442</v>
      </c>
    </row>
    <row r="844" spans="1:8" x14ac:dyDescent="0.3">
      <c r="A844" s="6" t="s">
        <v>46</v>
      </c>
      <c r="B844" s="6">
        <v>113</v>
      </c>
      <c r="C844" s="6" t="s">
        <v>214</v>
      </c>
      <c r="D844" s="6" t="s">
        <v>490</v>
      </c>
      <c r="E844" s="6" t="str">
        <f t="shared" si="26"/>
        <v>H1110B</v>
      </c>
      <c r="F844" s="6" t="str">
        <f t="shared" si="27"/>
        <v>Permanent overstroomde zandbanken</v>
      </c>
      <c r="G844" s="6" t="s">
        <v>491</v>
      </c>
      <c r="H844" s="6" t="s">
        <v>442</v>
      </c>
    </row>
    <row r="845" spans="1:8" x14ac:dyDescent="0.3">
      <c r="A845" s="6" t="s">
        <v>46</v>
      </c>
      <c r="B845" s="6">
        <v>113</v>
      </c>
      <c r="C845" s="6" t="s">
        <v>214</v>
      </c>
      <c r="D845" s="6" t="s">
        <v>444</v>
      </c>
      <c r="E845" s="6" t="str">
        <f t="shared" si="26"/>
        <v>H1140A</v>
      </c>
      <c r="F845" s="6" t="str">
        <f t="shared" si="27"/>
        <v>Slik- en zandplaten</v>
      </c>
      <c r="G845" s="6" t="s">
        <v>441</v>
      </c>
      <c r="H845" s="6" t="s">
        <v>442</v>
      </c>
    </row>
    <row r="846" spans="1:8" x14ac:dyDescent="0.3">
      <c r="A846" s="6" t="s">
        <v>46</v>
      </c>
      <c r="B846" s="6">
        <v>113</v>
      </c>
      <c r="C846" s="6" t="s">
        <v>214</v>
      </c>
      <c r="D846" s="6" t="s">
        <v>492</v>
      </c>
      <c r="E846" s="6" t="str">
        <f t="shared" si="26"/>
        <v>H1140B</v>
      </c>
      <c r="F846" s="6" t="str">
        <f t="shared" si="27"/>
        <v>Slik- en zandplaten</v>
      </c>
      <c r="G846" s="6" t="s">
        <v>491</v>
      </c>
      <c r="H846" s="6" t="s">
        <v>442</v>
      </c>
    </row>
    <row r="847" spans="1:8" x14ac:dyDescent="0.3">
      <c r="A847" s="6" t="s">
        <v>46</v>
      </c>
      <c r="B847" s="6">
        <v>113</v>
      </c>
      <c r="C847" s="6" t="s">
        <v>214</v>
      </c>
      <c r="D847" s="6" t="s">
        <v>445</v>
      </c>
      <c r="E847" s="6" t="str">
        <f t="shared" si="26"/>
        <v>H1310A</v>
      </c>
      <c r="F847" s="6" t="str">
        <f t="shared" si="27"/>
        <v>Zilte pionierbegroeiingen</v>
      </c>
      <c r="G847" s="6" t="s">
        <v>446</v>
      </c>
      <c r="H847" s="6" t="s">
        <v>442</v>
      </c>
    </row>
    <row r="848" spans="1:8" x14ac:dyDescent="0.3">
      <c r="A848" s="6" t="s">
        <v>46</v>
      </c>
      <c r="B848" s="6">
        <v>113</v>
      </c>
      <c r="C848" s="6" t="s">
        <v>214</v>
      </c>
      <c r="D848" s="6" t="s">
        <v>447</v>
      </c>
      <c r="E848" s="6" t="str">
        <f t="shared" si="26"/>
        <v>H1310B</v>
      </c>
      <c r="F848" s="6" t="str">
        <f t="shared" si="27"/>
        <v>Zilte pionierbegroeiingen</v>
      </c>
      <c r="G848" s="6" t="s">
        <v>448</v>
      </c>
      <c r="H848" s="6" t="s">
        <v>442</v>
      </c>
    </row>
    <row r="849" spans="1:8" x14ac:dyDescent="0.3">
      <c r="A849" s="6" t="s">
        <v>46</v>
      </c>
      <c r="B849" s="6">
        <v>113</v>
      </c>
      <c r="C849" s="6" t="s">
        <v>214</v>
      </c>
      <c r="D849" s="6" t="s">
        <v>449</v>
      </c>
      <c r="E849" s="6" t="str">
        <f t="shared" si="26"/>
        <v>H1320</v>
      </c>
      <c r="F849" s="6" t="str">
        <f t="shared" si="27"/>
        <v>Slijkgrasvelden</v>
      </c>
      <c r="G849" s="6"/>
      <c r="H849" s="6" t="s">
        <v>442</v>
      </c>
    </row>
    <row r="850" spans="1:8" x14ac:dyDescent="0.3">
      <c r="A850" s="6" t="s">
        <v>46</v>
      </c>
      <c r="B850" s="6">
        <v>113</v>
      </c>
      <c r="C850" s="6" t="s">
        <v>214</v>
      </c>
      <c r="D850" s="6" t="s">
        <v>450</v>
      </c>
      <c r="E850" s="6" t="str">
        <f t="shared" si="26"/>
        <v>H1330A</v>
      </c>
      <c r="F850" s="6" t="str">
        <f t="shared" si="27"/>
        <v>Schorren en zilte graslanden</v>
      </c>
      <c r="G850" s="6" t="s">
        <v>451</v>
      </c>
      <c r="H850" s="6" t="s">
        <v>442</v>
      </c>
    </row>
    <row r="851" spans="1:8" x14ac:dyDescent="0.3">
      <c r="A851" s="6" t="s">
        <v>46</v>
      </c>
      <c r="B851" s="6">
        <v>113</v>
      </c>
      <c r="C851" s="6" t="s">
        <v>214</v>
      </c>
      <c r="D851" s="6" t="s">
        <v>454</v>
      </c>
      <c r="E851" s="6" t="str">
        <f t="shared" si="26"/>
        <v>H2110</v>
      </c>
      <c r="F851" s="6" t="str">
        <f t="shared" si="27"/>
        <v>Embryonale duinen</v>
      </c>
      <c r="G851" s="6"/>
      <c r="H851" s="6" t="s">
        <v>442</v>
      </c>
    </row>
    <row r="852" spans="1:8" hidden="1" x14ac:dyDescent="0.3">
      <c r="A852" s="6" t="s">
        <v>46</v>
      </c>
      <c r="B852" s="6">
        <v>113</v>
      </c>
      <c r="C852" s="6" t="s">
        <v>214</v>
      </c>
      <c r="D852" s="6" t="s">
        <v>455</v>
      </c>
      <c r="E852" s="6" t="str">
        <f t="shared" si="26"/>
        <v>H2120</v>
      </c>
      <c r="F852" s="6" t="str">
        <f t="shared" si="27"/>
        <v>Witte duinen</v>
      </c>
      <c r="G852" s="6"/>
      <c r="H852" s="6" t="s">
        <v>462</v>
      </c>
    </row>
    <row r="853" spans="1:8" hidden="1" x14ac:dyDescent="0.3">
      <c r="A853" s="6" t="s">
        <v>46</v>
      </c>
      <c r="B853" s="6">
        <v>114</v>
      </c>
      <c r="C853" s="6" t="s">
        <v>138</v>
      </c>
      <c r="D853" s="6" t="s">
        <v>445</v>
      </c>
      <c r="E853" s="6" t="str">
        <f t="shared" si="26"/>
        <v>H1310A</v>
      </c>
      <c r="F853" s="6" t="str">
        <f t="shared" si="27"/>
        <v>Zilte pionierbegroeiingen</v>
      </c>
      <c r="G853" s="6" t="s">
        <v>446</v>
      </c>
      <c r="H853" s="6" t="s">
        <v>462</v>
      </c>
    </row>
    <row r="854" spans="1:8" hidden="1" x14ac:dyDescent="0.3">
      <c r="A854" s="6" t="s">
        <v>46</v>
      </c>
      <c r="B854" s="6">
        <v>114</v>
      </c>
      <c r="C854" s="6" t="s">
        <v>138</v>
      </c>
      <c r="D854" s="6" t="s">
        <v>452</v>
      </c>
      <c r="E854" s="6" t="str">
        <f t="shared" si="26"/>
        <v>H1330B</v>
      </c>
      <c r="F854" s="6" t="str">
        <f t="shared" si="27"/>
        <v>Schorren en zilte graslanden</v>
      </c>
      <c r="G854" s="6" t="s">
        <v>453</v>
      </c>
      <c r="H854" s="6" t="s">
        <v>462</v>
      </c>
    </row>
    <row r="855" spans="1:8" hidden="1" x14ac:dyDescent="0.3">
      <c r="A855" s="6" t="s">
        <v>46</v>
      </c>
      <c r="B855" s="6">
        <v>114</v>
      </c>
      <c r="C855" s="6" t="s">
        <v>138</v>
      </c>
      <c r="D855" s="6" t="s">
        <v>460</v>
      </c>
      <c r="E855" s="6" t="str">
        <f t="shared" si="26"/>
        <v>H2160</v>
      </c>
      <c r="F855" s="6" t="str">
        <f t="shared" si="27"/>
        <v>Duindoornstruwelen</v>
      </c>
      <c r="G855" s="6"/>
      <c r="H855" s="6" t="s">
        <v>462</v>
      </c>
    </row>
    <row r="856" spans="1:8" hidden="1" x14ac:dyDescent="0.3">
      <c r="A856" s="6" t="s">
        <v>46</v>
      </c>
      <c r="B856" s="6">
        <v>114</v>
      </c>
      <c r="C856" s="6" t="s">
        <v>138</v>
      </c>
      <c r="D856" s="6" t="s">
        <v>461</v>
      </c>
      <c r="E856" s="6" t="str">
        <f t="shared" si="26"/>
        <v>H2170</v>
      </c>
      <c r="F856" s="6" t="str">
        <f t="shared" si="27"/>
        <v>Kruipwilgstruwelen</v>
      </c>
      <c r="G856" s="6"/>
      <c r="H856" s="6" t="s">
        <v>462</v>
      </c>
    </row>
    <row r="857" spans="1:8" hidden="1" x14ac:dyDescent="0.3">
      <c r="A857" s="6" t="s">
        <v>46</v>
      </c>
      <c r="B857" s="6">
        <v>114</v>
      </c>
      <c r="C857" s="6" t="s">
        <v>138</v>
      </c>
      <c r="D857" s="6" t="s">
        <v>463</v>
      </c>
      <c r="E857" s="6" t="str">
        <f t="shared" si="26"/>
        <v>H2190B</v>
      </c>
      <c r="F857" s="6" t="str">
        <f t="shared" si="27"/>
        <v>Vochtige duinvalleien</v>
      </c>
      <c r="G857" s="6" t="s">
        <v>457</v>
      </c>
      <c r="H857" s="6" t="s">
        <v>462</v>
      </c>
    </row>
    <row r="858" spans="1:8" hidden="1" x14ac:dyDescent="0.3">
      <c r="A858" s="6" t="s">
        <v>46</v>
      </c>
      <c r="B858" s="6">
        <v>114</v>
      </c>
      <c r="C858" s="6" t="s">
        <v>138</v>
      </c>
      <c r="D858" s="6" t="s">
        <v>484</v>
      </c>
      <c r="E858" s="6" t="str">
        <f t="shared" si="26"/>
        <v>H6430B</v>
      </c>
      <c r="F858" s="6" t="str">
        <f t="shared" si="27"/>
        <v>Ruigten en zomen</v>
      </c>
      <c r="G858" s="6" t="s">
        <v>485</v>
      </c>
      <c r="H858" s="6" t="s">
        <v>462</v>
      </c>
    </row>
    <row r="859" spans="1:8" hidden="1" x14ac:dyDescent="0.3">
      <c r="A859" s="6" t="s">
        <v>46</v>
      </c>
      <c r="B859" s="6">
        <v>114</v>
      </c>
      <c r="C859" s="6" t="s">
        <v>138</v>
      </c>
      <c r="D859" s="6" t="s">
        <v>486</v>
      </c>
      <c r="E859" s="6" t="str">
        <f t="shared" si="26"/>
        <v>H6430C</v>
      </c>
      <c r="F859" s="6" t="str">
        <f t="shared" si="27"/>
        <v>Ruigten en zomen</v>
      </c>
      <c r="G859" s="6" t="s">
        <v>487</v>
      </c>
      <c r="H859" s="6" t="s">
        <v>462</v>
      </c>
    </row>
    <row r="860" spans="1:8" hidden="1" x14ac:dyDescent="0.3">
      <c r="A860" s="6" t="s">
        <v>46</v>
      </c>
      <c r="B860" s="6">
        <v>114</v>
      </c>
      <c r="C860" s="6" t="s">
        <v>138</v>
      </c>
      <c r="D860" s="6" t="s">
        <v>530</v>
      </c>
      <c r="E860" s="6" t="str">
        <f t="shared" si="26"/>
        <v>H6510A</v>
      </c>
      <c r="F860" s="6" t="str">
        <f t="shared" si="27"/>
        <v>Glanshaver- en vossenstaarthooilanden</v>
      </c>
      <c r="G860" s="6" t="s">
        <v>531</v>
      </c>
      <c r="H860" s="6" t="s">
        <v>462</v>
      </c>
    </row>
    <row r="861" spans="1:8" x14ac:dyDescent="0.3">
      <c r="A861" s="6" t="s">
        <v>46</v>
      </c>
      <c r="B861" s="6">
        <v>115</v>
      </c>
      <c r="C861" s="6" t="s">
        <v>139</v>
      </c>
      <c r="D861" s="6" t="s">
        <v>445</v>
      </c>
      <c r="E861" s="6" t="str">
        <f t="shared" si="26"/>
        <v>H1310A</v>
      </c>
      <c r="F861" s="6" t="str">
        <f t="shared" si="27"/>
        <v>Zilte pionierbegroeiingen</v>
      </c>
      <c r="G861" s="6" t="s">
        <v>446</v>
      </c>
      <c r="H861" s="6" t="s">
        <v>442</v>
      </c>
    </row>
    <row r="862" spans="1:8" x14ac:dyDescent="0.3">
      <c r="A862" s="6" t="s">
        <v>46</v>
      </c>
      <c r="B862" s="6">
        <v>115</v>
      </c>
      <c r="C862" s="6" t="s">
        <v>139</v>
      </c>
      <c r="D862" s="6" t="s">
        <v>447</v>
      </c>
      <c r="E862" s="6" t="str">
        <f t="shared" si="26"/>
        <v>H1310B</v>
      </c>
      <c r="F862" s="6" t="str">
        <f t="shared" si="27"/>
        <v>Zilte pionierbegroeiingen</v>
      </c>
      <c r="G862" s="6" t="s">
        <v>448</v>
      </c>
      <c r="H862" s="6" t="s">
        <v>442</v>
      </c>
    </row>
    <row r="863" spans="1:8" x14ac:dyDescent="0.3">
      <c r="A863" s="6" t="s">
        <v>46</v>
      </c>
      <c r="B863" s="6">
        <v>115</v>
      </c>
      <c r="C863" s="6" t="s">
        <v>139</v>
      </c>
      <c r="D863" s="6" t="s">
        <v>452</v>
      </c>
      <c r="E863" s="6" t="str">
        <f t="shared" si="26"/>
        <v>H1330B</v>
      </c>
      <c r="F863" s="6" t="str">
        <f t="shared" si="27"/>
        <v>Schorren en zilte graslanden</v>
      </c>
      <c r="G863" s="6" t="s">
        <v>453</v>
      </c>
      <c r="H863" s="6" t="s">
        <v>442</v>
      </c>
    </row>
    <row r="864" spans="1:8" hidden="1" x14ac:dyDescent="0.3">
      <c r="A864" s="6" t="s">
        <v>46</v>
      </c>
      <c r="B864" s="6">
        <v>115</v>
      </c>
      <c r="C864" s="6" t="s">
        <v>139</v>
      </c>
      <c r="D864" s="6" t="s">
        <v>456</v>
      </c>
      <c r="E864" s="6" t="str">
        <f t="shared" si="26"/>
        <v>H2130A</v>
      </c>
      <c r="F864" s="6" t="str">
        <f t="shared" si="27"/>
        <v>Grijze duinen</v>
      </c>
      <c r="G864" s="6" t="s">
        <v>457</v>
      </c>
      <c r="H864" s="6" t="s">
        <v>546</v>
      </c>
    </row>
    <row r="865" spans="1:8" x14ac:dyDescent="0.3">
      <c r="A865" s="6" t="s">
        <v>46</v>
      </c>
      <c r="B865" s="6">
        <v>115</v>
      </c>
      <c r="C865" s="6" t="s">
        <v>139</v>
      </c>
      <c r="D865" s="6" t="s">
        <v>460</v>
      </c>
      <c r="E865" s="6" t="str">
        <f t="shared" si="26"/>
        <v>H2160</v>
      </c>
      <c r="F865" s="6" t="str">
        <f t="shared" si="27"/>
        <v>Duindoornstruwelen</v>
      </c>
      <c r="G865" s="6"/>
      <c r="H865" s="6" t="s">
        <v>442</v>
      </c>
    </row>
    <row r="866" spans="1:8" x14ac:dyDescent="0.3">
      <c r="A866" s="6" t="s">
        <v>46</v>
      </c>
      <c r="B866" s="6">
        <v>115</v>
      </c>
      <c r="C866" s="6" t="s">
        <v>139</v>
      </c>
      <c r="D866" s="6" t="s">
        <v>461</v>
      </c>
      <c r="E866" s="6" t="str">
        <f t="shared" si="26"/>
        <v>H2170</v>
      </c>
      <c r="F866" s="6" t="str">
        <f t="shared" si="27"/>
        <v>Kruipwilgstruwelen</v>
      </c>
      <c r="G866" s="6"/>
      <c r="H866" s="6" t="s">
        <v>442</v>
      </c>
    </row>
    <row r="867" spans="1:8" x14ac:dyDescent="0.3">
      <c r="A867" s="6" t="s">
        <v>46</v>
      </c>
      <c r="B867" s="6">
        <v>115</v>
      </c>
      <c r="C867" s="6" t="s">
        <v>139</v>
      </c>
      <c r="D867" s="6" t="s">
        <v>463</v>
      </c>
      <c r="E867" s="6" t="str">
        <f t="shared" si="26"/>
        <v>H2190B</v>
      </c>
      <c r="F867" s="6" t="str">
        <f t="shared" si="27"/>
        <v>Vochtige duinvalleien</v>
      </c>
      <c r="G867" s="6" t="s">
        <v>457</v>
      </c>
      <c r="H867" s="6" t="s">
        <v>442</v>
      </c>
    </row>
    <row r="868" spans="1:8" x14ac:dyDescent="0.3">
      <c r="A868" s="6" t="s">
        <v>46</v>
      </c>
      <c r="B868" s="6">
        <v>115</v>
      </c>
      <c r="C868" s="6" t="s">
        <v>139</v>
      </c>
      <c r="D868" s="6" t="s">
        <v>484</v>
      </c>
      <c r="E868" s="6" t="str">
        <f t="shared" si="26"/>
        <v>H6430B</v>
      </c>
      <c r="F868" s="6" t="str">
        <f t="shared" si="27"/>
        <v>Ruigten en zomen</v>
      </c>
      <c r="G868" s="6" t="s">
        <v>485</v>
      </c>
      <c r="H868" s="6" t="s">
        <v>442</v>
      </c>
    </row>
    <row r="869" spans="1:8" hidden="1" x14ac:dyDescent="0.3">
      <c r="A869" s="6" t="s">
        <v>46</v>
      </c>
      <c r="B869" s="6">
        <v>115</v>
      </c>
      <c r="C869" s="6" t="s">
        <v>139</v>
      </c>
      <c r="D869" s="6" t="s">
        <v>458</v>
      </c>
      <c r="E869" s="6" t="str">
        <f t="shared" si="26"/>
        <v>H2130B</v>
      </c>
      <c r="F869" s="6" t="str">
        <f t="shared" si="27"/>
        <v>Grijze duinen</v>
      </c>
      <c r="G869" s="6" t="s">
        <v>459</v>
      </c>
      <c r="H869" s="6" t="s">
        <v>516</v>
      </c>
    </row>
    <row r="870" spans="1:8" hidden="1" x14ac:dyDescent="0.3">
      <c r="A870" s="6" t="s">
        <v>140</v>
      </c>
      <c r="B870" s="6">
        <v>116</v>
      </c>
      <c r="C870" s="6" t="s">
        <v>141</v>
      </c>
      <c r="D870" s="6" t="s">
        <v>450</v>
      </c>
      <c r="E870" s="6" t="str">
        <f t="shared" si="26"/>
        <v>H1330A</v>
      </c>
      <c r="F870" s="6" t="str">
        <f t="shared" si="27"/>
        <v>Schorren en zilte graslanden</v>
      </c>
      <c r="G870" s="6" t="s">
        <v>451</v>
      </c>
      <c r="H870" s="6" t="s">
        <v>462</v>
      </c>
    </row>
    <row r="871" spans="1:8" x14ac:dyDescent="0.3">
      <c r="A871" s="6" t="s">
        <v>140</v>
      </c>
      <c r="B871" s="6">
        <v>116</v>
      </c>
      <c r="C871" s="6" t="s">
        <v>141</v>
      </c>
      <c r="D871" s="6" t="s">
        <v>454</v>
      </c>
      <c r="E871" s="6" t="str">
        <f t="shared" si="26"/>
        <v>H2110</v>
      </c>
      <c r="F871" s="6" t="str">
        <f t="shared" si="27"/>
        <v>Embryonale duinen</v>
      </c>
      <c r="G871" s="6"/>
      <c r="H871" s="6" t="s">
        <v>442</v>
      </c>
    </row>
    <row r="872" spans="1:8" x14ac:dyDescent="0.3">
      <c r="A872" s="6" t="s">
        <v>140</v>
      </c>
      <c r="B872" s="6">
        <v>116</v>
      </c>
      <c r="C872" s="6" t="s">
        <v>141</v>
      </c>
      <c r="D872" s="6" t="s">
        <v>455</v>
      </c>
      <c r="E872" s="6" t="str">
        <f t="shared" si="26"/>
        <v>H2120</v>
      </c>
      <c r="F872" s="6" t="str">
        <f t="shared" si="27"/>
        <v>Witte duinen</v>
      </c>
      <c r="G872" s="6"/>
      <c r="H872" s="6" t="s">
        <v>442</v>
      </c>
    </row>
    <row r="873" spans="1:8" x14ac:dyDescent="0.3">
      <c r="A873" s="6" t="s">
        <v>140</v>
      </c>
      <c r="B873" s="6">
        <v>116</v>
      </c>
      <c r="C873" s="6" t="s">
        <v>141</v>
      </c>
      <c r="D873" s="6" t="s">
        <v>456</v>
      </c>
      <c r="E873" s="6" t="str">
        <f t="shared" si="26"/>
        <v>H2130A</v>
      </c>
      <c r="F873" s="6" t="str">
        <f t="shared" si="27"/>
        <v>Grijze duinen</v>
      </c>
      <c r="G873" s="6" t="s">
        <v>457</v>
      </c>
      <c r="H873" s="6" t="s">
        <v>442</v>
      </c>
    </row>
    <row r="874" spans="1:8" x14ac:dyDescent="0.3">
      <c r="A874" s="6" t="s">
        <v>140</v>
      </c>
      <c r="B874" s="6">
        <v>116</v>
      </c>
      <c r="C874" s="6" t="s">
        <v>141</v>
      </c>
      <c r="D874" s="6" t="s">
        <v>458</v>
      </c>
      <c r="E874" s="6" t="str">
        <f t="shared" si="26"/>
        <v>H2130B</v>
      </c>
      <c r="F874" s="6" t="str">
        <f t="shared" si="27"/>
        <v>Grijze duinen</v>
      </c>
      <c r="G874" s="6" t="s">
        <v>459</v>
      </c>
      <c r="H874" s="6" t="s">
        <v>442</v>
      </c>
    </row>
    <row r="875" spans="1:8" x14ac:dyDescent="0.3">
      <c r="A875" s="6" t="s">
        <v>140</v>
      </c>
      <c r="B875" s="6">
        <v>116</v>
      </c>
      <c r="C875" s="6" t="s">
        <v>141</v>
      </c>
      <c r="D875" s="6" t="s">
        <v>464</v>
      </c>
      <c r="E875" s="6" t="str">
        <f t="shared" si="26"/>
        <v>H2130C</v>
      </c>
      <c r="F875" s="6" t="str">
        <f t="shared" si="27"/>
        <v>Grijze duinen</v>
      </c>
      <c r="G875" s="6" t="s">
        <v>465</v>
      </c>
      <c r="H875" s="6" t="s">
        <v>442</v>
      </c>
    </row>
    <row r="876" spans="1:8" x14ac:dyDescent="0.3">
      <c r="A876" s="6" t="s">
        <v>140</v>
      </c>
      <c r="B876" s="6">
        <v>116</v>
      </c>
      <c r="C876" s="6" t="s">
        <v>141</v>
      </c>
      <c r="D876" s="6" t="s">
        <v>470</v>
      </c>
      <c r="E876" s="6" t="str">
        <f t="shared" si="26"/>
        <v>H2150</v>
      </c>
      <c r="F876" s="6" t="str">
        <f t="shared" si="27"/>
        <v>Duinheiden met struikhei</v>
      </c>
      <c r="G876" s="6"/>
      <c r="H876" s="6" t="s">
        <v>442</v>
      </c>
    </row>
    <row r="877" spans="1:8" x14ac:dyDescent="0.3">
      <c r="A877" s="6" t="s">
        <v>140</v>
      </c>
      <c r="B877" s="6">
        <v>116</v>
      </c>
      <c r="C877" s="6" t="s">
        <v>141</v>
      </c>
      <c r="D877" s="6" t="s">
        <v>460</v>
      </c>
      <c r="E877" s="6" t="str">
        <f t="shared" si="26"/>
        <v>H2160</v>
      </c>
      <c r="F877" s="6" t="str">
        <f t="shared" si="27"/>
        <v>Duindoornstruwelen</v>
      </c>
      <c r="G877" s="6"/>
      <c r="H877" s="6" t="s">
        <v>442</v>
      </c>
    </row>
    <row r="878" spans="1:8" x14ac:dyDescent="0.3">
      <c r="A878" s="6" t="s">
        <v>140</v>
      </c>
      <c r="B878" s="6">
        <v>116</v>
      </c>
      <c r="C878" s="6" t="s">
        <v>141</v>
      </c>
      <c r="D878" s="6" t="s">
        <v>461</v>
      </c>
      <c r="E878" s="6" t="str">
        <f t="shared" si="26"/>
        <v>H2170</v>
      </c>
      <c r="F878" s="6" t="str">
        <f t="shared" si="27"/>
        <v>Kruipwilgstruwelen</v>
      </c>
      <c r="G878" s="6"/>
      <c r="H878" s="6" t="s">
        <v>442</v>
      </c>
    </row>
    <row r="879" spans="1:8" x14ac:dyDescent="0.3">
      <c r="A879" s="6" t="s">
        <v>140</v>
      </c>
      <c r="B879" s="6">
        <v>116</v>
      </c>
      <c r="C879" s="6" t="s">
        <v>141</v>
      </c>
      <c r="D879" s="6" t="s">
        <v>471</v>
      </c>
      <c r="E879" s="6" t="str">
        <f t="shared" si="26"/>
        <v>H2180A</v>
      </c>
      <c r="F879" s="6" t="str">
        <f t="shared" si="27"/>
        <v>Duinbossen</v>
      </c>
      <c r="G879" s="6" t="s">
        <v>469</v>
      </c>
      <c r="H879" s="6" t="s">
        <v>442</v>
      </c>
    </row>
    <row r="880" spans="1:8" x14ac:dyDescent="0.3">
      <c r="A880" s="6" t="s">
        <v>140</v>
      </c>
      <c r="B880" s="6">
        <v>116</v>
      </c>
      <c r="C880" s="6" t="s">
        <v>141</v>
      </c>
      <c r="D880" s="6" t="s">
        <v>472</v>
      </c>
      <c r="E880" s="6" t="str">
        <f t="shared" si="26"/>
        <v>H2180B</v>
      </c>
      <c r="F880" s="6" t="str">
        <f t="shared" si="27"/>
        <v>Duinbossen</v>
      </c>
      <c r="G880" s="6" t="s">
        <v>467</v>
      </c>
      <c r="H880" s="6" t="s">
        <v>442</v>
      </c>
    </row>
    <row r="881" spans="1:8" x14ac:dyDescent="0.3">
      <c r="A881" s="6" t="s">
        <v>140</v>
      </c>
      <c r="B881" s="6">
        <v>116</v>
      </c>
      <c r="C881" s="6" t="s">
        <v>141</v>
      </c>
      <c r="D881" s="6" t="s">
        <v>473</v>
      </c>
      <c r="E881" s="6" t="str">
        <f t="shared" si="26"/>
        <v>H2180C</v>
      </c>
      <c r="F881" s="6" t="str">
        <f t="shared" si="27"/>
        <v>Duinbossen</v>
      </c>
      <c r="G881" s="6" t="s">
        <v>474</v>
      </c>
      <c r="H881" s="6" t="s">
        <v>442</v>
      </c>
    </row>
    <row r="882" spans="1:8" x14ac:dyDescent="0.3">
      <c r="A882" s="6" t="s">
        <v>140</v>
      </c>
      <c r="B882" s="6">
        <v>116</v>
      </c>
      <c r="C882" s="6" t="s">
        <v>141</v>
      </c>
      <c r="D882" s="6" t="s">
        <v>475</v>
      </c>
      <c r="E882" s="6" t="str">
        <f t="shared" si="26"/>
        <v>H2190A</v>
      </c>
      <c r="F882" s="6" t="str">
        <f t="shared" si="27"/>
        <v>Vochtige duinvalleien</v>
      </c>
      <c r="G882" s="6" t="s">
        <v>476</v>
      </c>
      <c r="H882" s="6" t="s">
        <v>442</v>
      </c>
    </row>
    <row r="883" spans="1:8" x14ac:dyDescent="0.3">
      <c r="A883" s="6" t="s">
        <v>140</v>
      </c>
      <c r="B883" s="6">
        <v>116</v>
      </c>
      <c r="C883" s="6" t="s">
        <v>141</v>
      </c>
      <c r="D883" s="6" t="s">
        <v>463</v>
      </c>
      <c r="E883" s="6" t="str">
        <f t="shared" si="26"/>
        <v>H2190B</v>
      </c>
      <c r="F883" s="6" t="str">
        <f t="shared" si="27"/>
        <v>Vochtige duinvalleien</v>
      </c>
      <c r="G883" s="6" t="s">
        <v>457</v>
      </c>
      <c r="H883" s="6" t="s">
        <v>442</v>
      </c>
    </row>
    <row r="884" spans="1:8" x14ac:dyDescent="0.3">
      <c r="A884" s="6" t="s">
        <v>140</v>
      </c>
      <c r="B884" s="6">
        <v>116</v>
      </c>
      <c r="C884" s="6" t="s">
        <v>141</v>
      </c>
      <c r="D884" s="6" t="s">
        <v>477</v>
      </c>
      <c r="E884" s="6" t="str">
        <f t="shared" si="26"/>
        <v>H2190C</v>
      </c>
      <c r="F884" s="6" t="str">
        <f t="shared" si="27"/>
        <v>Vochtige duinvalleien</v>
      </c>
      <c r="G884" s="6" t="s">
        <v>478</v>
      </c>
      <c r="H884" s="6" t="s">
        <v>442</v>
      </c>
    </row>
    <row r="885" spans="1:8" x14ac:dyDescent="0.3">
      <c r="A885" s="6" t="s">
        <v>140</v>
      </c>
      <c r="B885" s="6">
        <v>116</v>
      </c>
      <c r="C885" s="6" t="s">
        <v>141</v>
      </c>
      <c r="D885" s="6" t="s">
        <v>479</v>
      </c>
      <c r="E885" s="6" t="str">
        <f t="shared" si="26"/>
        <v>H2190D</v>
      </c>
      <c r="F885" s="6" t="str">
        <f t="shared" si="27"/>
        <v>Vochtige duinvalleien</v>
      </c>
      <c r="G885" s="6" t="s">
        <v>480</v>
      </c>
      <c r="H885" s="6" t="s">
        <v>442</v>
      </c>
    </row>
    <row r="886" spans="1:8" x14ac:dyDescent="0.3">
      <c r="A886" s="6" t="s">
        <v>140</v>
      </c>
      <c r="B886" s="6">
        <v>116</v>
      </c>
      <c r="C886" s="6" t="s">
        <v>141</v>
      </c>
      <c r="D886" s="6" t="s">
        <v>489</v>
      </c>
      <c r="E886" s="6" t="str">
        <f t="shared" si="26"/>
        <v>H6410</v>
      </c>
      <c r="F886" s="6" t="str">
        <f t="shared" si="27"/>
        <v>Blauwgraslanden</v>
      </c>
      <c r="G886" s="6"/>
      <c r="H886" s="6" t="s">
        <v>442</v>
      </c>
    </row>
    <row r="887" spans="1:8" hidden="1" x14ac:dyDescent="0.3">
      <c r="A887" s="6" t="s">
        <v>140</v>
      </c>
      <c r="B887" s="6">
        <v>117</v>
      </c>
      <c r="C887" s="6" t="s">
        <v>142</v>
      </c>
      <c r="D887" s="6" t="s">
        <v>452</v>
      </c>
      <c r="E887" s="6" t="str">
        <f t="shared" si="26"/>
        <v>H1330B</v>
      </c>
      <c r="F887" s="6" t="str">
        <f t="shared" si="27"/>
        <v>Schorren en zilte graslanden</v>
      </c>
      <c r="G887" s="6" t="s">
        <v>453</v>
      </c>
      <c r="H887" s="6" t="s">
        <v>462</v>
      </c>
    </row>
    <row r="888" spans="1:8" hidden="1" x14ac:dyDescent="0.3">
      <c r="A888" s="6" t="s">
        <v>140</v>
      </c>
      <c r="B888" s="6">
        <v>117</v>
      </c>
      <c r="C888" s="6" t="s">
        <v>142</v>
      </c>
      <c r="D888" s="6" t="s">
        <v>454</v>
      </c>
      <c r="E888" s="6" t="str">
        <f t="shared" si="26"/>
        <v>H2110</v>
      </c>
      <c r="F888" s="6" t="str">
        <f t="shared" si="27"/>
        <v>Embryonale duinen</v>
      </c>
      <c r="G888" s="6"/>
      <c r="H888" s="6" t="s">
        <v>462</v>
      </c>
    </row>
    <row r="889" spans="1:8" x14ac:dyDescent="0.3">
      <c r="A889" s="6" t="s">
        <v>140</v>
      </c>
      <c r="B889" s="6">
        <v>117</v>
      </c>
      <c r="C889" s="6" t="s">
        <v>142</v>
      </c>
      <c r="D889" s="6" t="s">
        <v>455</v>
      </c>
      <c r="E889" s="6" t="str">
        <f t="shared" si="26"/>
        <v>H2120</v>
      </c>
      <c r="F889" s="6" t="str">
        <f t="shared" si="27"/>
        <v>Witte duinen</v>
      </c>
      <c r="G889" s="6"/>
      <c r="H889" s="6" t="s">
        <v>442</v>
      </c>
    </row>
    <row r="890" spans="1:8" x14ac:dyDescent="0.3">
      <c r="A890" s="6" t="s">
        <v>140</v>
      </c>
      <c r="B890" s="6">
        <v>117</v>
      </c>
      <c r="C890" s="6" t="s">
        <v>142</v>
      </c>
      <c r="D890" s="6" t="s">
        <v>456</v>
      </c>
      <c r="E890" s="6" t="str">
        <f t="shared" si="26"/>
        <v>H2130A</v>
      </c>
      <c r="F890" s="6" t="str">
        <f t="shared" si="27"/>
        <v>Grijze duinen</v>
      </c>
      <c r="G890" s="6" t="s">
        <v>457</v>
      </c>
      <c r="H890" s="6" t="s">
        <v>442</v>
      </c>
    </row>
    <row r="891" spans="1:8" x14ac:dyDescent="0.3">
      <c r="A891" s="6" t="s">
        <v>140</v>
      </c>
      <c r="B891" s="6">
        <v>117</v>
      </c>
      <c r="C891" s="6" t="s">
        <v>142</v>
      </c>
      <c r="D891" s="6" t="s">
        <v>458</v>
      </c>
      <c r="E891" s="6" t="str">
        <f t="shared" si="26"/>
        <v>H2130B</v>
      </c>
      <c r="F891" s="6" t="str">
        <f t="shared" si="27"/>
        <v>Grijze duinen</v>
      </c>
      <c r="G891" s="6" t="s">
        <v>459</v>
      </c>
      <c r="H891" s="6" t="s">
        <v>442</v>
      </c>
    </row>
    <row r="892" spans="1:8" hidden="1" x14ac:dyDescent="0.3">
      <c r="A892" s="6" t="s">
        <v>140</v>
      </c>
      <c r="B892" s="6">
        <v>117</v>
      </c>
      <c r="C892" s="6" t="s">
        <v>142</v>
      </c>
      <c r="D892" s="6" t="s">
        <v>464</v>
      </c>
      <c r="E892" s="6" t="str">
        <f t="shared" si="26"/>
        <v>H2130C</v>
      </c>
      <c r="F892" s="6" t="str">
        <f t="shared" si="27"/>
        <v>Grijze duinen</v>
      </c>
      <c r="G892" s="6" t="s">
        <v>465</v>
      </c>
      <c r="H892" s="6" t="s">
        <v>462</v>
      </c>
    </row>
    <row r="893" spans="1:8" x14ac:dyDescent="0.3">
      <c r="A893" s="6" t="s">
        <v>140</v>
      </c>
      <c r="B893" s="6">
        <v>117</v>
      </c>
      <c r="C893" s="6" t="s">
        <v>142</v>
      </c>
      <c r="D893" s="6" t="s">
        <v>460</v>
      </c>
      <c r="E893" s="6" t="str">
        <f t="shared" si="26"/>
        <v>H2160</v>
      </c>
      <c r="F893" s="6" t="str">
        <f t="shared" si="27"/>
        <v>Duindoornstruwelen</v>
      </c>
      <c r="G893" s="6"/>
      <c r="H893" s="6" t="s">
        <v>442</v>
      </c>
    </row>
    <row r="894" spans="1:8" x14ac:dyDescent="0.3">
      <c r="A894" s="6" t="s">
        <v>140</v>
      </c>
      <c r="B894" s="6">
        <v>117</v>
      </c>
      <c r="C894" s="6" t="s">
        <v>142</v>
      </c>
      <c r="D894" s="6" t="s">
        <v>471</v>
      </c>
      <c r="E894" s="6" t="str">
        <f t="shared" si="26"/>
        <v>H2180A</v>
      </c>
      <c r="F894" s="6" t="str">
        <f t="shared" si="27"/>
        <v>Duinbossen</v>
      </c>
      <c r="G894" s="6" t="s">
        <v>469</v>
      </c>
      <c r="H894" s="6" t="s">
        <v>442</v>
      </c>
    </row>
    <row r="895" spans="1:8" x14ac:dyDescent="0.3">
      <c r="A895" s="6" t="s">
        <v>140</v>
      </c>
      <c r="B895" s="6">
        <v>117</v>
      </c>
      <c r="C895" s="6" t="s">
        <v>142</v>
      </c>
      <c r="D895" s="6" t="s">
        <v>472</v>
      </c>
      <c r="E895" s="6" t="str">
        <f t="shared" si="26"/>
        <v>H2180B</v>
      </c>
      <c r="F895" s="6" t="str">
        <f t="shared" si="27"/>
        <v>Duinbossen</v>
      </c>
      <c r="G895" s="6" t="s">
        <v>467</v>
      </c>
      <c r="H895" s="6" t="s">
        <v>442</v>
      </c>
    </row>
    <row r="896" spans="1:8" hidden="1" x14ac:dyDescent="0.3">
      <c r="A896" s="6" t="s">
        <v>140</v>
      </c>
      <c r="B896" s="6">
        <v>117</v>
      </c>
      <c r="C896" s="6" t="s">
        <v>142</v>
      </c>
      <c r="D896" s="6" t="s">
        <v>461</v>
      </c>
      <c r="E896" s="6" t="str">
        <f t="shared" si="26"/>
        <v>H2170</v>
      </c>
      <c r="F896" s="6" t="str">
        <f t="shared" si="27"/>
        <v>Kruipwilgstruwelen</v>
      </c>
      <c r="G896" s="6"/>
      <c r="H896" s="6" t="s">
        <v>462</v>
      </c>
    </row>
    <row r="897" spans="1:8" x14ac:dyDescent="0.3">
      <c r="A897" s="6" t="s">
        <v>140</v>
      </c>
      <c r="B897" s="6">
        <v>117</v>
      </c>
      <c r="C897" s="6" t="s">
        <v>142</v>
      </c>
      <c r="D897" s="6" t="s">
        <v>473</v>
      </c>
      <c r="E897" s="6" t="str">
        <f t="shared" si="26"/>
        <v>H2180C</v>
      </c>
      <c r="F897" s="6" t="str">
        <f t="shared" si="27"/>
        <v>Duinbossen</v>
      </c>
      <c r="G897" s="6" t="s">
        <v>474</v>
      </c>
      <c r="H897" s="6" t="s">
        <v>442</v>
      </c>
    </row>
    <row r="898" spans="1:8" x14ac:dyDescent="0.3">
      <c r="A898" s="6" t="s">
        <v>140</v>
      </c>
      <c r="B898" s="6">
        <v>117</v>
      </c>
      <c r="C898" s="6" t="s">
        <v>142</v>
      </c>
      <c r="D898" s="6" t="s">
        <v>475</v>
      </c>
      <c r="E898" s="6" t="str">
        <f t="shared" si="26"/>
        <v>H2190A</v>
      </c>
      <c r="F898" s="6" t="str">
        <f t="shared" si="27"/>
        <v>Vochtige duinvalleien</v>
      </c>
      <c r="G898" s="6" t="s">
        <v>476</v>
      </c>
      <c r="H898" s="6" t="s">
        <v>442</v>
      </c>
    </row>
    <row r="899" spans="1:8" x14ac:dyDescent="0.3">
      <c r="A899" s="6" t="s">
        <v>140</v>
      </c>
      <c r="B899" s="6">
        <v>117</v>
      </c>
      <c r="C899" s="6" t="s">
        <v>142</v>
      </c>
      <c r="D899" s="6" t="s">
        <v>463</v>
      </c>
      <c r="E899" s="6" t="str">
        <f t="shared" si="26"/>
        <v>H2190B</v>
      </c>
      <c r="F899" s="6" t="str">
        <f t="shared" si="27"/>
        <v>Vochtige duinvalleien</v>
      </c>
      <c r="G899" s="6" t="s">
        <v>457</v>
      </c>
      <c r="H899" s="6" t="s">
        <v>442</v>
      </c>
    </row>
    <row r="900" spans="1:8" x14ac:dyDescent="0.3">
      <c r="A900" s="6" t="s">
        <v>140</v>
      </c>
      <c r="B900" s="6">
        <v>117</v>
      </c>
      <c r="C900" s="6" t="s">
        <v>142</v>
      </c>
      <c r="D900" s="6" t="s">
        <v>477</v>
      </c>
      <c r="E900" s="6" t="str">
        <f t="shared" ref="E900:E963" si="28">IF(ISTEXT(G900),LEFT(D900,6),LEFT(D900,5))</f>
        <v>H2190C</v>
      </c>
      <c r="F900" s="6" t="str">
        <f t="shared" ref="F900:F963" si="29">IF(ISTEXT(G900),RIGHT(D900,LEN(D900)-9),RIGHT(D900,LEN(D900)-8))</f>
        <v>Vochtige duinvalleien</v>
      </c>
      <c r="G900" s="6" t="s">
        <v>478</v>
      </c>
      <c r="H900" s="6" t="s">
        <v>442</v>
      </c>
    </row>
    <row r="901" spans="1:8" x14ac:dyDescent="0.3">
      <c r="A901" s="6" t="s">
        <v>140</v>
      </c>
      <c r="B901" s="6">
        <v>117</v>
      </c>
      <c r="C901" s="6" t="s">
        <v>142</v>
      </c>
      <c r="D901" s="6" t="s">
        <v>479</v>
      </c>
      <c r="E901" s="6" t="str">
        <f t="shared" si="28"/>
        <v>H2190D</v>
      </c>
      <c r="F901" s="6" t="str">
        <f t="shared" si="29"/>
        <v>Vochtige duinvalleien</v>
      </c>
      <c r="G901" s="6" t="s">
        <v>480</v>
      </c>
      <c r="H901" s="6" t="s">
        <v>442</v>
      </c>
    </row>
    <row r="902" spans="1:8" x14ac:dyDescent="0.3">
      <c r="A902" s="6" t="s">
        <v>46</v>
      </c>
      <c r="B902" s="6">
        <v>118</v>
      </c>
      <c r="C902" s="6" t="s">
        <v>143</v>
      </c>
      <c r="D902" s="6" t="s">
        <v>554</v>
      </c>
      <c r="E902" s="6" t="str">
        <f t="shared" si="28"/>
        <v>H1160</v>
      </c>
      <c r="F902" s="6" t="str">
        <f t="shared" si="29"/>
        <v>Grote baaien</v>
      </c>
      <c r="G902" s="6"/>
      <c r="H902" s="6" t="s">
        <v>442</v>
      </c>
    </row>
    <row r="903" spans="1:8" x14ac:dyDescent="0.3">
      <c r="A903" s="6" t="s">
        <v>46</v>
      </c>
      <c r="B903" s="6">
        <v>118</v>
      </c>
      <c r="C903" s="6" t="s">
        <v>143</v>
      </c>
      <c r="D903" s="6" t="s">
        <v>445</v>
      </c>
      <c r="E903" s="6" t="str">
        <f t="shared" si="28"/>
        <v>H1310A</v>
      </c>
      <c r="F903" s="6" t="str">
        <f t="shared" si="29"/>
        <v>Zilte pionierbegroeiingen</v>
      </c>
      <c r="G903" s="6" t="s">
        <v>446</v>
      </c>
      <c r="H903" s="6" t="s">
        <v>442</v>
      </c>
    </row>
    <row r="904" spans="1:8" hidden="1" x14ac:dyDescent="0.3">
      <c r="A904" s="6" t="s">
        <v>46</v>
      </c>
      <c r="B904" s="6">
        <v>118</v>
      </c>
      <c r="C904" s="6" t="s">
        <v>143</v>
      </c>
      <c r="D904" s="6" t="s">
        <v>447</v>
      </c>
      <c r="E904" s="6" t="str">
        <f t="shared" si="28"/>
        <v>H1310B</v>
      </c>
      <c r="F904" s="6" t="str">
        <f t="shared" si="29"/>
        <v>Zilte pionierbegroeiingen</v>
      </c>
      <c r="G904" s="6" t="s">
        <v>448</v>
      </c>
      <c r="H904" s="6" t="s">
        <v>462</v>
      </c>
    </row>
    <row r="905" spans="1:8" x14ac:dyDescent="0.3">
      <c r="A905" s="6" t="s">
        <v>46</v>
      </c>
      <c r="B905" s="6">
        <v>118</v>
      </c>
      <c r="C905" s="6" t="s">
        <v>143</v>
      </c>
      <c r="D905" s="6" t="s">
        <v>449</v>
      </c>
      <c r="E905" s="6" t="str">
        <f t="shared" si="28"/>
        <v>H1320</v>
      </c>
      <c r="F905" s="6" t="str">
        <f t="shared" si="29"/>
        <v>Slijkgrasvelden</v>
      </c>
      <c r="G905" s="6"/>
      <c r="H905" s="6" t="s">
        <v>442</v>
      </c>
    </row>
    <row r="906" spans="1:8" x14ac:dyDescent="0.3">
      <c r="A906" s="6" t="s">
        <v>46</v>
      </c>
      <c r="B906" s="6">
        <v>118</v>
      </c>
      <c r="C906" s="6" t="s">
        <v>143</v>
      </c>
      <c r="D906" s="6" t="s">
        <v>450</v>
      </c>
      <c r="E906" s="6" t="str">
        <f t="shared" si="28"/>
        <v>H1330A</v>
      </c>
      <c r="F906" s="6" t="str">
        <f t="shared" si="29"/>
        <v>Schorren en zilte graslanden</v>
      </c>
      <c r="G906" s="6" t="s">
        <v>451</v>
      </c>
      <c r="H906" s="6" t="s">
        <v>442</v>
      </c>
    </row>
    <row r="907" spans="1:8" x14ac:dyDescent="0.3">
      <c r="A907" s="6" t="s">
        <v>46</v>
      </c>
      <c r="B907" s="6">
        <v>118</v>
      </c>
      <c r="C907" s="6" t="s">
        <v>143</v>
      </c>
      <c r="D907" s="6" t="s">
        <v>452</v>
      </c>
      <c r="E907" s="6" t="str">
        <f t="shared" si="28"/>
        <v>H1330B</v>
      </c>
      <c r="F907" s="6" t="str">
        <f t="shared" si="29"/>
        <v>Schorren en zilte graslanden</v>
      </c>
      <c r="G907" s="6" t="s">
        <v>453</v>
      </c>
      <c r="H907" s="6" t="s">
        <v>442</v>
      </c>
    </row>
    <row r="908" spans="1:8" hidden="1" x14ac:dyDescent="0.3">
      <c r="A908" s="6" t="s">
        <v>46</v>
      </c>
      <c r="B908" s="6">
        <v>118</v>
      </c>
      <c r="C908" s="6" t="s">
        <v>143</v>
      </c>
      <c r="D908" s="6" t="s">
        <v>456</v>
      </c>
      <c r="E908" s="6" t="str">
        <f t="shared" si="28"/>
        <v>H2130A</v>
      </c>
      <c r="F908" s="6" t="str">
        <f t="shared" si="29"/>
        <v>Grijze duinen</v>
      </c>
      <c r="G908" s="6" t="s">
        <v>457</v>
      </c>
      <c r="H908" s="6" t="s">
        <v>462</v>
      </c>
    </row>
    <row r="909" spans="1:8" hidden="1" x14ac:dyDescent="0.3">
      <c r="A909" s="6" t="s">
        <v>46</v>
      </c>
      <c r="B909" s="6">
        <v>118</v>
      </c>
      <c r="C909" s="6" t="s">
        <v>143</v>
      </c>
      <c r="D909" s="6" t="s">
        <v>460</v>
      </c>
      <c r="E909" s="6" t="str">
        <f t="shared" si="28"/>
        <v>H2160</v>
      </c>
      <c r="F909" s="6" t="str">
        <f t="shared" si="29"/>
        <v>Duindoornstruwelen</v>
      </c>
      <c r="G909" s="6"/>
      <c r="H909" s="6" t="s">
        <v>462</v>
      </c>
    </row>
    <row r="910" spans="1:8" x14ac:dyDescent="0.3">
      <c r="A910" s="6" t="s">
        <v>46</v>
      </c>
      <c r="B910" s="6">
        <v>118</v>
      </c>
      <c r="C910" s="6" t="s">
        <v>143</v>
      </c>
      <c r="D910" s="6" t="s">
        <v>494</v>
      </c>
      <c r="E910" s="6" t="str">
        <f t="shared" si="28"/>
        <v>H7140B</v>
      </c>
      <c r="F910" s="6" t="str">
        <f t="shared" si="29"/>
        <v>Overgangs- en trilvenen</v>
      </c>
      <c r="G910" s="6" t="s">
        <v>495</v>
      </c>
      <c r="H910" s="6" t="s">
        <v>442</v>
      </c>
    </row>
    <row r="911" spans="1:8" hidden="1" x14ac:dyDescent="0.3">
      <c r="A911" s="6" t="s">
        <v>46</v>
      </c>
      <c r="B911" s="6">
        <v>118</v>
      </c>
      <c r="C911" s="6" t="s">
        <v>143</v>
      </c>
      <c r="D911" s="6" t="s">
        <v>488</v>
      </c>
      <c r="E911" s="6" t="str">
        <f t="shared" si="28"/>
        <v>H7210</v>
      </c>
      <c r="F911" s="6" t="str">
        <f t="shared" si="29"/>
        <v>Galigaanmoerassen</v>
      </c>
      <c r="G911" s="6"/>
      <c r="H911" s="6" t="s">
        <v>462</v>
      </c>
    </row>
    <row r="912" spans="1:8" x14ac:dyDescent="0.3">
      <c r="A912" s="6" t="s">
        <v>140</v>
      </c>
      <c r="B912" s="6">
        <v>121</v>
      </c>
      <c r="C912" s="6" t="s">
        <v>215</v>
      </c>
      <c r="D912" s="6" t="s">
        <v>445</v>
      </c>
      <c r="E912" s="6" t="str">
        <f t="shared" si="28"/>
        <v>H1310A</v>
      </c>
      <c r="F912" s="6" t="str">
        <f t="shared" si="29"/>
        <v>Zilte pionierbegroeiingen</v>
      </c>
      <c r="G912" s="6" t="s">
        <v>446</v>
      </c>
      <c r="H912" s="6" t="s">
        <v>442</v>
      </c>
    </row>
    <row r="913" spans="1:8" x14ac:dyDescent="0.3">
      <c r="A913" s="6" t="s">
        <v>140</v>
      </c>
      <c r="B913" s="6">
        <v>121</v>
      </c>
      <c r="C913" s="6" t="s">
        <v>215</v>
      </c>
      <c r="D913" s="6" t="s">
        <v>452</v>
      </c>
      <c r="E913" s="6" t="str">
        <f t="shared" si="28"/>
        <v>H1330B</v>
      </c>
      <c r="F913" s="6" t="str">
        <f t="shared" si="29"/>
        <v>Schorren en zilte graslanden</v>
      </c>
      <c r="G913" s="6" t="s">
        <v>453</v>
      </c>
      <c r="H913" s="6" t="s">
        <v>442</v>
      </c>
    </row>
    <row r="914" spans="1:8" x14ac:dyDescent="0.3">
      <c r="A914" s="6" t="s">
        <v>46</v>
      </c>
      <c r="B914" s="6">
        <v>122</v>
      </c>
      <c r="C914" s="6" t="s">
        <v>144</v>
      </c>
      <c r="D914" s="6" t="s">
        <v>490</v>
      </c>
      <c r="E914" s="6" t="str">
        <f t="shared" si="28"/>
        <v>H1110B</v>
      </c>
      <c r="F914" s="6" t="str">
        <f t="shared" si="29"/>
        <v>Permanent overstroomde zandbanken</v>
      </c>
      <c r="G914" s="6" t="s">
        <v>491</v>
      </c>
      <c r="H914" s="6" t="s">
        <v>442</v>
      </c>
    </row>
    <row r="915" spans="1:8" x14ac:dyDescent="0.3">
      <c r="A915" s="6" t="s">
        <v>46</v>
      </c>
      <c r="B915" s="6">
        <v>122</v>
      </c>
      <c r="C915" s="6" t="s">
        <v>144</v>
      </c>
      <c r="D915" s="6" t="s">
        <v>443</v>
      </c>
      <c r="E915" s="6" t="str">
        <f t="shared" si="28"/>
        <v>H1130</v>
      </c>
      <c r="F915" s="6" t="str">
        <f t="shared" si="29"/>
        <v>Estuaria</v>
      </c>
      <c r="G915" s="6"/>
      <c r="H915" s="6" t="s">
        <v>442</v>
      </c>
    </row>
    <row r="916" spans="1:8" hidden="1" x14ac:dyDescent="0.3">
      <c r="A916" s="6" t="s">
        <v>46</v>
      </c>
      <c r="B916" s="6">
        <v>122</v>
      </c>
      <c r="C916" s="6" t="s">
        <v>144</v>
      </c>
      <c r="D916" s="6" t="s">
        <v>492</v>
      </c>
      <c r="E916" s="6" t="str">
        <f t="shared" si="28"/>
        <v>H1140B</v>
      </c>
      <c r="F916" s="6" t="str">
        <f t="shared" si="29"/>
        <v>Slik- en zandplaten</v>
      </c>
      <c r="G916" s="6" t="s">
        <v>491</v>
      </c>
      <c r="H916" s="6" t="s">
        <v>462</v>
      </c>
    </row>
    <row r="917" spans="1:8" x14ac:dyDescent="0.3">
      <c r="A917" s="6" t="s">
        <v>46</v>
      </c>
      <c r="B917" s="6">
        <v>122</v>
      </c>
      <c r="C917" s="6" t="s">
        <v>144</v>
      </c>
      <c r="D917" s="6" t="s">
        <v>445</v>
      </c>
      <c r="E917" s="6" t="str">
        <f t="shared" si="28"/>
        <v>H1310A</v>
      </c>
      <c r="F917" s="6" t="str">
        <f t="shared" si="29"/>
        <v>Zilte pionierbegroeiingen</v>
      </c>
      <c r="G917" s="6" t="s">
        <v>446</v>
      </c>
      <c r="H917" s="6" t="s">
        <v>442</v>
      </c>
    </row>
    <row r="918" spans="1:8" x14ac:dyDescent="0.3">
      <c r="A918" s="6" t="s">
        <v>46</v>
      </c>
      <c r="B918" s="6">
        <v>122</v>
      </c>
      <c r="C918" s="6" t="s">
        <v>144</v>
      </c>
      <c r="D918" s="6" t="s">
        <v>447</v>
      </c>
      <c r="E918" s="6" t="str">
        <f t="shared" si="28"/>
        <v>H1310B</v>
      </c>
      <c r="F918" s="6" t="str">
        <f t="shared" si="29"/>
        <v>Zilte pionierbegroeiingen</v>
      </c>
      <c r="G918" s="6" t="s">
        <v>448</v>
      </c>
      <c r="H918" s="6" t="s">
        <v>442</v>
      </c>
    </row>
    <row r="919" spans="1:8" x14ac:dyDescent="0.3">
      <c r="A919" s="6" t="s">
        <v>46</v>
      </c>
      <c r="B919" s="6">
        <v>122</v>
      </c>
      <c r="C919" s="6" t="s">
        <v>144</v>
      </c>
      <c r="D919" s="6" t="s">
        <v>449</v>
      </c>
      <c r="E919" s="6" t="str">
        <f t="shared" si="28"/>
        <v>H1320</v>
      </c>
      <c r="F919" s="6" t="str">
        <f t="shared" si="29"/>
        <v>Slijkgrasvelden</v>
      </c>
      <c r="G919" s="6"/>
      <c r="H919" s="6" t="s">
        <v>442</v>
      </c>
    </row>
    <row r="920" spans="1:8" x14ac:dyDescent="0.3">
      <c r="A920" s="6" t="s">
        <v>46</v>
      </c>
      <c r="B920" s="6">
        <v>122</v>
      </c>
      <c r="C920" s="6" t="s">
        <v>144</v>
      </c>
      <c r="D920" s="6" t="s">
        <v>450</v>
      </c>
      <c r="E920" s="6" t="str">
        <f t="shared" si="28"/>
        <v>H1330A</v>
      </c>
      <c r="F920" s="6" t="str">
        <f t="shared" si="29"/>
        <v>Schorren en zilte graslanden</v>
      </c>
      <c r="G920" s="6" t="s">
        <v>451</v>
      </c>
      <c r="H920" s="6" t="s">
        <v>442</v>
      </c>
    </row>
    <row r="921" spans="1:8" x14ac:dyDescent="0.3">
      <c r="A921" s="6" t="s">
        <v>46</v>
      </c>
      <c r="B921" s="6">
        <v>122</v>
      </c>
      <c r="C921" s="6" t="s">
        <v>144</v>
      </c>
      <c r="D921" s="6" t="s">
        <v>452</v>
      </c>
      <c r="E921" s="6" t="str">
        <f t="shared" si="28"/>
        <v>H1330B</v>
      </c>
      <c r="F921" s="6" t="str">
        <f t="shared" si="29"/>
        <v>Schorren en zilte graslanden</v>
      </c>
      <c r="G921" s="6" t="s">
        <v>453</v>
      </c>
      <c r="H921" s="6" t="s">
        <v>442</v>
      </c>
    </row>
    <row r="922" spans="1:8" x14ac:dyDescent="0.3">
      <c r="A922" s="6" t="s">
        <v>46</v>
      </c>
      <c r="B922" s="6">
        <v>122</v>
      </c>
      <c r="C922" s="6" t="s">
        <v>144</v>
      </c>
      <c r="D922" s="6" t="s">
        <v>454</v>
      </c>
      <c r="E922" s="6" t="str">
        <f t="shared" si="28"/>
        <v>H2110</v>
      </c>
      <c r="F922" s="6" t="str">
        <f t="shared" si="29"/>
        <v>Embryonale duinen</v>
      </c>
      <c r="G922" s="6"/>
      <c r="H922" s="6" t="s">
        <v>442</v>
      </c>
    </row>
    <row r="923" spans="1:8" x14ac:dyDescent="0.3">
      <c r="A923" s="6" t="s">
        <v>46</v>
      </c>
      <c r="B923" s="6">
        <v>122</v>
      </c>
      <c r="C923" s="6" t="s">
        <v>144</v>
      </c>
      <c r="D923" s="6" t="s">
        <v>455</v>
      </c>
      <c r="E923" s="6" t="str">
        <f t="shared" si="28"/>
        <v>H2120</v>
      </c>
      <c r="F923" s="6" t="str">
        <f t="shared" si="29"/>
        <v>Witte duinen</v>
      </c>
      <c r="G923" s="6"/>
      <c r="H923" s="6" t="s">
        <v>442</v>
      </c>
    </row>
    <row r="924" spans="1:8" hidden="1" x14ac:dyDescent="0.3">
      <c r="A924" s="6" t="s">
        <v>46</v>
      </c>
      <c r="B924" s="6">
        <v>122</v>
      </c>
      <c r="C924" s="6" t="s">
        <v>144</v>
      </c>
      <c r="D924" s="6" t="s">
        <v>456</v>
      </c>
      <c r="E924" s="6" t="str">
        <f t="shared" si="28"/>
        <v>H2130A</v>
      </c>
      <c r="F924" s="6" t="str">
        <f t="shared" si="29"/>
        <v>Grijze duinen</v>
      </c>
      <c r="G924" s="6" t="s">
        <v>457</v>
      </c>
      <c r="H924" s="6" t="s">
        <v>462</v>
      </c>
    </row>
    <row r="925" spans="1:8" x14ac:dyDescent="0.3">
      <c r="A925" s="6" t="s">
        <v>46</v>
      </c>
      <c r="B925" s="6">
        <v>122</v>
      </c>
      <c r="C925" s="6" t="s">
        <v>144</v>
      </c>
      <c r="D925" s="6" t="s">
        <v>460</v>
      </c>
      <c r="E925" s="6" t="str">
        <f t="shared" si="28"/>
        <v>H2160</v>
      </c>
      <c r="F925" s="6" t="str">
        <f t="shared" si="29"/>
        <v>Duindoornstruwelen</v>
      </c>
      <c r="G925" s="6"/>
      <c r="H925" s="6" t="s">
        <v>442</v>
      </c>
    </row>
    <row r="926" spans="1:8" x14ac:dyDescent="0.3">
      <c r="A926" s="6" t="s">
        <v>46</v>
      </c>
      <c r="B926" s="6">
        <v>122</v>
      </c>
      <c r="C926" s="6" t="s">
        <v>144</v>
      </c>
      <c r="D926" s="6" t="s">
        <v>463</v>
      </c>
      <c r="E926" s="6" t="str">
        <f t="shared" si="28"/>
        <v>H2190B</v>
      </c>
      <c r="F926" s="6" t="str">
        <f t="shared" si="29"/>
        <v>Vochtige duinvalleien</v>
      </c>
      <c r="G926" s="6" t="s">
        <v>457</v>
      </c>
      <c r="H926" s="6" t="s">
        <v>442</v>
      </c>
    </row>
    <row r="927" spans="1:8" x14ac:dyDescent="0.3">
      <c r="A927" s="6" t="s">
        <v>140</v>
      </c>
      <c r="B927" s="6">
        <v>123</v>
      </c>
      <c r="C927" s="6" t="s">
        <v>555</v>
      </c>
      <c r="D927" s="6" t="s">
        <v>444</v>
      </c>
      <c r="E927" s="6" t="str">
        <f t="shared" si="28"/>
        <v>H1140A</v>
      </c>
      <c r="F927" s="6" t="str">
        <f t="shared" si="29"/>
        <v>Slik- en zandplaten</v>
      </c>
      <c r="G927" s="6" t="s">
        <v>441</v>
      </c>
      <c r="H927" s="6" t="s">
        <v>442</v>
      </c>
    </row>
    <row r="928" spans="1:8" hidden="1" x14ac:dyDescent="0.3">
      <c r="A928" s="6" t="s">
        <v>140</v>
      </c>
      <c r="B928" s="6">
        <v>123</v>
      </c>
      <c r="C928" s="6" t="s">
        <v>555</v>
      </c>
      <c r="D928" s="6" t="s">
        <v>492</v>
      </c>
      <c r="E928" s="6" t="str">
        <f t="shared" si="28"/>
        <v>H1140B</v>
      </c>
      <c r="F928" s="6" t="str">
        <f t="shared" si="29"/>
        <v>Slik- en zandplaten</v>
      </c>
      <c r="G928" s="6" t="s">
        <v>491</v>
      </c>
      <c r="H928" s="6" t="s">
        <v>462</v>
      </c>
    </row>
    <row r="929" spans="1:8" x14ac:dyDescent="0.3">
      <c r="A929" s="6" t="s">
        <v>140</v>
      </c>
      <c r="B929" s="6">
        <v>123</v>
      </c>
      <c r="C929" s="6" t="s">
        <v>555</v>
      </c>
      <c r="D929" s="6" t="s">
        <v>445</v>
      </c>
      <c r="E929" s="6" t="str">
        <f t="shared" si="28"/>
        <v>H1310A</v>
      </c>
      <c r="F929" s="6" t="str">
        <f t="shared" si="29"/>
        <v>Zilte pionierbegroeiingen</v>
      </c>
      <c r="G929" s="6" t="s">
        <v>446</v>
      </c>
      <c r="H929" s="6" t="s">
        <v>442</v>
      </c>
    </row>
    <row r="930" spans="1:8" x14ac:dyDescent="0.3">
      <c r="A930" s="6" t="s">
        <v>140</v>
      </c>
      <c r="B930" s="6">
        <v>123</v>
      </c>
      <c r="C930" s="6" t="s">
        <v>555</v>
      </c>
      <c r="D930" s="6" t="s">
        <v>449</v>
      </c>
      <c r="E930" s="6" t="str">
        <f t="shared" si="28"/>
        <v>H1320</v>
      </c>
      <c r="F930" s="6" t="str">
        <f t="shared" si="29"/>
        <v>Slijkgrasvelden</v>
      </c>
      <c r="G930" s="6"/>
      <c r="H930" s="6" t="s">
        <v>442</v>
      </c>
    </row>
    <row r="931" spans="1:8" x14ac:dyDescent="0.3">
      <c r="A931" s="6" t="s">
        <v>140</v>
      </c>
      <c r="B931" s="6">
        <v>123</v>
      </c>
      <c r="C931" s="6" t="s">
        <v>555</v>
      </c>
      <c r="D931" s="6" t="s">
        <v>450</v>
      </c>
      <c r="E931" s="6" t="str">
        <f t="shared" si="28"/>
        <v>H1330A</v>
      </c>
      <c r="F931" s="6" t="str">
        <f t="shared" si="29"/>
        <v>Schorren en zilte graslanden</v>
      </c>
      <c r="G931" s="6" t="s">
        <v>451</v>
      </c>
      <c r="H931" s="6" t="s">
        <v>442</v>
      </c>
    </row>
    <row r="932" spans="1:8" x14ac:dyDescent="0.3">
      <c r="A932" s="6" t="s">
        <v>140</v>
      </c>
      <c r="B932" s="6">
        <v>123</v>
      </c>
      <c r="C932" s="6" t="s">
        <v>555</v>
      </c>
      <c r="D932" s="6" t="s">
        <v>452</v>
      </c>
      <c r="E932" s="6" t="str">
        <f t="shared" si="28"/>
        <v>H1330B</v>
      </c>
      <c r="F932" s="6" t="str">
        <f t="shared" si="29"/>
        <v>Schorren en zilte graslanden</v>
      </c>
      <c r="G932" s="6" t="s">
        <v>453</v>
      </c>
      <c r="H932" s="6" t="s">
        <v>442</v>
      </c>
    </row>
    <row r="933" spans="1:8" x14ac:dyDescent="0.3">
      <c r="A933" s="6" t="s">
        <v>140</v>
      </c>
      <c r="B933" s="6">
        <v>123</v>
      </c>
      <c r="C933" s="6" t="s">
        <v>555</v>
      </c>
      <c r="D933" s="6" t="s">
        <v>455</v>
      </c>
      <c r="E933" s="6" t="str">
        <f t="shared" si="28"/>
        <v>H2120</v>
      </c>
      <c r="F933" s="6" t="str">
        <f t="shared" si="29"/>
        <v>Witte duinen</v>
      </c>
      <c r="G933" s="6"/>
      <c r="H933" s="6" t="s">
        <v>442</v>
      </c>
    </row>
    <row r="934" spans="1:8" x14ac:dyDescent="0.3">
      <c r="A934" s="6" t="s">
        <v>140</v>
      </c>
      <c r="B934" s="6">
        <v>123</v>
      </c>
      <c r="C934" s="6" t="s">
        <v>555</v>
      </c>
      <c r="D934" s="6" t="s">
        <v>456</v>
      </c>
      <c r="E934" s="6" t="str">
        <f t="shared" si="28"/>
        <v>H2130A</v>
      </c>
      <c r="F934" s="6" t="str">
        <f t="shared" si="29"/>
        <v>Grijze duinen</v>
      </c>
      <c r="G934" s="6" t="s">
        <v>457</v>
      </c>
      <c r="H934" s="6" t="s">
        <v>442</v>
      </c>
    </row>
    <row r="935" spans="1:8" x14ac:dyDescent="0.3">
      <c r="A935" s="6" t="s">
        <v>140</v>
      </c>
      <c r="B935" s="6">
        <v>123</v>
      </c>
      <c r="C935" s="6" t="s">
        <v>555</v>
      </c>
      <c r="D935" s="6" t="s">
        <v>460</v>
      </c>
      <c r="E935" s="6" t="str">
        <f t="shared" si="28"/>
        <v>H2160</v>
      </c>
      <c r="F935" s="6" t="str">
        <f t="shared" si="29"/>
        <v>Duindoornstruwelen</v>
      </c>
      <c r="G935" s="6"/>
      <c r="H935" s="6" t="s">
        <v>442</v>
      </c>
    </row>
    <row r="936" spans="1:8" hidden="1" x14ac:dyDescent="0.3">
      <c r="A936" s="6" t="s">
        <v>140</v>
      </c>
      <c r="B936" s="6">
        <v>123</v>
      </c>
      <c r="C936" s="6" t="s">
        <v>555</v>
      </c>
      <c r="D936" s="6" t="s">
        <v>472</v>
      </c>
      <c r="E936" s="6" t="str">
        <f t="shared" si="28"/>
        <v>H2180B</v>
      </c>
      <c r="F936" s="6" t="str">
        <f t="shared" si="29"/>
        <v>Duinbossen</v>
      </c>
      <c r="G936" s="6" t="s">
        <v>467</v>
      </c>
      <c r="H936" s="6" t="s">
        <v>462</v>
      </c>
    </row>
    <row r="937" spans="1:8" hidden="1" x14ac:dyDescent="0.3">
      <c r="A937" s="6" t="s">
        <v>140</v>
      </c>
      <c r="B937" s="6">
        <v>123</v>
      </c>
      <c r="C937" s="6" t="s">
        <v>555</v>
      </c>
      <c r="D937" s="6" t="s">
        <v>473</v>
      </c>
      <c r="E937" s="6" t="str">
        <f t="shared" si="28"/>
        <v>H2180C</v>
      </c>
      <c r="F937" s="6" t="str">
        <f t="shared" si="29"/>
        <v>Duinbossen</v>
      </c>
      <c r="G937" s="6" t="s">
        <v>474</v>
      </c>
      <c r="H937" s="6" t="s">
        <v>462</v>
      </c>
    </row>
    <row r="938" spans="1:8" hidden="1" x14ac:dyDescent="0.3">
      <c r="A938" s="6" t="s">
        <v>140</v>
      </c>
      <c r="B938" s="6">
        <v>123</v>
      </c>
      <c r="C938" s="6" t="s">
        <v>555</v>
      </c>
      <c r="D938" s="6" t="s">
        <v>475</v>
      </c>
      <c r="E938" s="6" t="str">
        <f t="shared" si="28"/>
        <v>H2190A</v>
      </c>
      <c r="F938" s="6" t="str">
        <f t="shared" si="29"/>
        <v>Vochtige duinvalleien</v>
      </c>
      <c r="G938" s="6" t="s">
        <v>476</v>
      </c>
      <c r="H938" s="6" t="s">
        <v>462</v>
      </c>
    </row>
    <row r="939" spans="1:8" hidden="1" x14ac:dyDescent="0.3">
      <c r="A939" s="6" t="s">
        <v>140</v>
      </c>
      <c r="B939" s="6">
        <v>123</v>
      </c>
      <c r="C939" s="6" t="s">
        <v>555</v>
      </c>
      <c r="D939" s="6" t="s">
        <v>463</v>
      </c>
      <c r="E939" s="6" t="str">
        <f t="shared" si="28"/>
        <v>H2190B</v>
      </c>
      <c r="F939" s="6" t="str">
        <f t="shared" si="29"/>
        <v>Vochtige duinvalleien</v>
      </c>
      <c r="G939" s="6" t="s">
        <v>457</v>
      </c>
      <c r="H939" s="6" t="s">
        <v>462</v>
      </c>
    </row>
    <row r="940" spans="1:8" hidden="1" x14ac:dyDescent="0.3">
      <c r="A940" s="6" t="s">
        <v>140</v>
      </c>
      <c r="B940" s="6">
        <v>123</v>
      </c>
      <c r="C940" s="6" t="s">
        <v>555</v>
      </c>
      <c r="D940" s="6" t="s">
        <v>479</v>
      </c>
      <c r="E940" s="6" t="str">
        <f t="shared" si="28"/>
        <v>H2190D</v>
      </c>
      <c r="F940" s="6" t="str">
        <f t="shared" si="29"/>
        <v>Vochtige duinvalleien</v>
      </c>
      <c r="G940" s="6" t="s">
        <v>480</v>
      </c>
      <c r="H940" s="6" t="s">
        <v>462</v>
      </c>
    </row>
    <row r="941" spans="1:8" x14ac:dyDescent="0.3">
      <c r="A941" s="6" t="s">
        <v>216</v>
      </c>
      <c r="B941" s="6">
        <v>124</v>
      </c>
      <c r="C941" s="6" t="s">
        <v>217</v>
      </c>
      <c r="D941" s="6" t="s">
        <v>452</v>
      </c>
      <c r="E941" s="6" t="str">
        <f t="shared" si="28"/>
        <v>H1330B</v>
      </c>
      <c r="F941" s="6" t="str">
        <f t="shared" si="29"/>
        <v>Schorren en zilte graslanden</v>
      </c>
      <c r="G941" s="6" t="s">
        <v>453</v>
      </c>
      <c r="H941" s="6" t="s">
        <v>442</v>
      </c>
    </row>
    <row r="942" spans="1:8" x14ac:dyDescent="0.3">
      <c r="A942" s="6" t="s">
        <v>216</v>
      </c>
      <c r="B942" s="6">
        <v>124</v>
      </c>
      <c r="C942" s="6" t="s">
        <v>217</v>
      </c>
      <c r="D942" s="6" t="s">
        <v>484</v>
      </c>
      <c r="E942" s="6" t="str">
        <f t="shared" si="28"/>
        <v>H6430B</v>
      </c>
      <c r="F942" s="6" t="str">
        <f t="shared" si="29"/>
        <v>Ruigten en zomen</v>
      </c>
      <c r="G942" s="6" t="s">
        <v>485</v>
      </c>
      <c r="H942" s="6" t="s">
        <v>442</v>
      </c>
    </row>
    <row r="943" spans="1:8" x14ac:dyDescent="0.3">
      <c r="A943" s="6" t="s">
        <v>136</v>
      </c>
      <c r="B943" s="6">
        <v>128</v>
      </c>
      <c r="C943" s="6" t="s">
        <v>146</v>
      </c>
      <c r="D943" s="6" t="s">
        <v>510</v>
      </c>
      <c r="E943" s="6" t="str">
        <f t="shared" si="28"/>
        <v>H2310</v>
      </c>
      <c r="F943" s="6" t="str">
        <f t="shared" si="29"/>
        <v>Stuifzandheiden met struikhei</v>
      </c>
      <c r="G943" s="6"/>
      <c r="H943" s="6" t="s">
        <v>442</v>
      </c>
    </row>
    <row r="944" spans="1:8" x14ac:dyDescent="0.3">
      <c r="A944" s="6" t="s">
        <v>136</v>
      </c>
      <c r="B944" s="6">
        <v>128</v>
      </c>
      <c r="C944" s="6" t="s">
        <v>146</v>
      </c>
      <c r="D944" s="6" t="s">
        <v>511</v>
      </c>
      <c r="E944" s="6" t="str">
        <f t="shared" si="28"/>
        <v>H2330</v>
      </c>
      <c r="F944" s="6" t="str">
        <f t="shared" si="29"/>
        <v>Zandverstuivingen</v>
      </c>
      <c r="G944" s="6"/>
      <c r="H944" s="6" t="s">
        <v>442</v>
      </c>
    </row>
    <row r="945" spans="1:8" x14ac:dyDescent="0.3">
      <c r="A945" s="6" t="s">
        <v>136</v>
      </c>
      <c r="B945" s="6">
        <v>128</v>
      </c>
      <c r="C945" s="6" t="s">
        <v>146</v>
      </c>
      <c r="D945" s="6" t="s">
        <v>501</v>
      </c>
      <c r="E945" s="6" t="str">
        <f t="shared" si="28"/>
        <v>H3130</v>
      </c>
      <c r="F945" s="6" t="str">
        <f t="shared" si="29"/>
        <v>Zwakgebufferde vennen</v>
      </c>
      <c r="G945" s="6"/>
      <c r="H945" s="6" t="s">
        <v>442</v>
      </c>
    </row>
    <row r="946" spans="1:8" x14ac:dyDescent="0.3">
      <c r="A946" s="6" t="s">
        <v>136</v>
      </c>
      <c r="B946" s="6">
        <v>128</v>
      </c>
      <c r="C946" s="6" t="s">
        <v>146</v>
      </c>
      <c r="D946" s="6" t="s">
        <v>506</v>
      </c>
      <c r="E946" s="6" t="str">
        <f t="shared" si="28"/>
        <v>H3160</v>
      </c>
      <c r="F946" s="6" t="str">
        <f t="shared" si="29"/>
        <v>Zure vennen</v>
      </c>
      <c r="G946" s="6"/>
      <c r="H946" s="6" t="s">
        <v>442</v>
      </c>
    </row>
    <row r="947" spans="1:8" x14ac:dyDescent="0.3">
      <c r="A947" s="6" t="s">
        <v>136</v>
      </c>
      <c r="B947" s="6">
        <v>128</v>
      </c>
      <c r="C947" s="6" t="s">
        <v>146</v>
      </c>
      <c r="D947" s="6" t="s">
        <v>502</v>
      </c>
      <c r="E947" s="6" t="str">
        <f t="shared" si="28"/>
        <v>H4010A</v>
      </c>
      <c r="F947" s="6" t="str">
        <f t="shared" si="29"/>
        <v>Vochtige heiden</v>
      </c>
      <c r="G947" s="6" t="s">
        <v>503</v>
      </c>
      <c r="H947" s="6" t="s">
        <v>442</v>
      </c>
    </row>
    <row r="948" spans="1:8" x14ac:dyDescent="0.3">
      <c r="A948" s="6" t="s">
        <v>136</v>
      </c>
      <c r="B948" s="6">
        <v>128</v>
      </c>
      <c r="C948" s="6" t="s">
        <v>146</v>
      </c>
      <c r="D948" s="6" t="s">
        <v>507</v>
      </c>
      <c r="E948" s="6" t="str">
        <f t="shared" si="28"/>
        <v>H4030</v>
      </c>
      <c r="F948" s="6" t="str">
        <f t="shared" si="29"/>
        <v>Droge heiden</v>
      </c>
      <c r="G948" s="6"/>
      <c r="H948" s="6" t="s">
        <v>442</v>
      </c>
    </row>
    <row r="949" spans="1:8" hidden="1" x14ac:dyDescent="0.3">
      <c r="A949" s="6" t="s">
        <v>136</v>
      </c>
      <c r="B949" s="6">
        <v>128</v>
      </c>
      <c r="C949" s="6" t="s">
        <v>146</v>
      </c>
      <c r="D949" s="6" t="s">
        <v>508</v>
      </c>
      <c r="E949" s="6" t="str">
        <f t="shared" si="28"/>
        <v>H7150</v>
      </c>
      <c r="F949" s="6" t="str">
        <f t="shared" si="29"/>
        <v>Pioniervegetaties met snavelbiezen</v>
      </c>
      <c r="G949" s="6"/>
      <c r="H949" s="6" t="s">
        <v>462</v>
      </c>
    </row>
    <row r="950" spans="1:8" hidden="1" x14ac:dyDescent="0.3">
      <c r="A950" s="6" t="s">
        <v>136</v>
      </c>
      <c r="B950" s="6">
        <v>128</v>
      </c>
      <c r="C950" s="6" t="s">
        <v>146</v>
      </c>
      <c r="D950" s="6" t="s">
        <v>514</v>
      </c>
      <c r="E950" s="6" t="str">
        <f t="shared" si="28"/>
        <v>H9120</v>
      </c>
      <c r="F950" s="6" t="str">
        <f t="shared" si="29"/>
        <v>Beuken-eikenbossen met hulst</v>
      </c>
      <c r="G950" s="6"/>
      <c r="H950" s="6" t="s">
        <v>462</v>
      </c>
    </row>
    <row r="951" spans="1:8" x14ac:dyDescent="0.3">
      <c r="A951" s="6" t="s">
        <v>136</v>
      </c>
      <c r="B951" s="6">
        <v>129</v>
      </c>
      <c r="C951" s="6" t="s">
        <v>147</v>
      </c>
      <c r="D951" s="6" t="s">
        <v>514</v>
      </c>
      <c r="E951" s="6" t="str">
        <f t="shared" si="28"/>
        <v>H9120</v>
      </c>
      <c r="F951" s="6" t="str">
        <f t="shared" si="29"/>
        <v>Beuken-eikenbossen met hulst</v>
      </c>
      <c r="G951" s="6"/>
      <c r="H951" s="6" t="s">
        <v>442</v>
      </c>
    </row>
    <row r="952" spans="1:8" x14ac:dyDescent="0.3">
      <c r="A952" s="6" t="s">
        <v>136</v>
      </c>
      <c r="B952" s="6">
        <v>129</v>
      </c>
      <c r="C952" s="6" t="s">
        <v>147</v>
      </c>
      <c r="D952" s="6" t="s">
        <v>515</v>
      </c>
      <c r="E952" s="6" t="str">
        <f t="shared" si="28"/>
        <v>H9160A</v>
      </c>
      <c r="F952" s="6" t="str">
        <f t="shared" si="29"/>
        <v>Eiken-haagbeukenbossen</v>
      </c>
      <c r="G952" s="6" t="s">
        <v>503</v>
      </c>
      <c r="H952" s="6" t="s">
        <v>442</v>
      </c>
    </row>
    <row r="953" spans="1:8" x14ac:dyDescent="0.3">
      <c r="A953" s="6" t="s">
        <v>136</v>
      </c>
      <c r="B953" s="6">
        <v>129</v>
      </c>
      <c r="C953" s="6" t="s">
        <v>147</v>
      </c>
      <c r="D953" s="6" t="s">
        <v>524</v>
      </c>
      <c r="E953" s="6" t="str">
        <f t="shared" si="28"/>
        <v>H91E0C</v>
      </c>
      <c r="F953" s="6" t="str">
        <f t="shared" si="29"/>
        <v>Vochtige alluviale bossen</v>
      </c>
      <c r="G953" s="6" t="s">
        <v>525</v>
      </c>
      <c r="H953" s="6" t="s">
        <v>442</v>
      </c>
    </row>
    <row r="954" spans="1:8" hidden="1" x14ac:dyDescent="0.3">
      <c r="A954" s="6" t="s">
        <v>136</v>
      </c>
      <c r="B954" s="6">
        <v>130</v>
      </c>
      <c r="C954" s="6" t="s">
        <v>148</v>
      </c>
      <c r="D954" s="6" t="s">
        <v>501</v>
      </c>
      <c r="E954" s="6" t="str">
        <f t="shared" si="28"/>
        <v>H3130</v>
      </c>
      <c r="F954" s="6" t="str">
        <f t="shared" si="29"/>
        <v>Zwakgebufferde vennen</v>
      </c>
      <c r="G954" s="6"/>
      <c r="H954" s="6" t="s">
        <v>462</v>
      </c>
    </row>
    <row r="955" spans="1:8" x14ac:dyDescent="0.3">
      <c r="A955" s="6" t="s">
        <v>136</v>
      </c>
      <c r="B955" s="6">
        <v>130</v>
      </c>
      <c r="C955" s="6" t="s">
        <v>148</v>
      </c>
      <c r="D955" s="6" t="s">
        <v>528</v>
      </c>
      <c r="E955" s="6" t="str">
        <f t="shared" si="28"/>
        <v>H3140</v>
      </c>
      <c r="F955" s="6" t="str">
        <f t="shared" si="29"/>
        <v>Kranswierwateren</v>
      </c>
      <c r="G955" s="6"/>
      <c r="H955" s="6" t="s">
        <v>442</v>
      </c>
    </row>
    <row r="956" spans="1:8" hidden="1" x14ac:dyDescent="0.3">
      <c r="A956" s="6" t="s">
        <v>136</v>
      </c>
      <c r="B956" s="6">
        <v>130</v>
      </c>
      <c r="C956" s="6" t="s">
        <v>148</v>
      </c>
      <c r="D956" s="6" t="s">
        <v>493</v>
      </c>
      <c r="E956" s="6" t="str">
        <f t="shared" si="28"/>
        <v>H3150</v>
      </c>
      <c r="F956" s="6" t="str">
        <f t="shared" si="29"/>
        <v>Meren met krabbenscheer en fonteinkruiden</v>
      </c>
      <c r="G956" s="6"/>
      <c r="H956" s="6" t="s">
        <v>462</v>
      </c>
    </row>
    <row r="957" spans="1:8" hidden="1" x14ac:dyDescent="0.3">
      <c r="A957" s="6" t="s">
        <v>136</v>
      </c>
      <c r="B957" s="6">
        <v>130</v>
      </c>
      <c r="C957" s="6" t="s">
        <v>148</v>
      </c>
      <c r="D957" s="6" t="s">
        <v>502</v>
      </c>
      <c r="E957" s="6" t="str">
        <f t="shared" si="28"/>
        <v>H4010A</v>
      </c>
      <c r="F957" s="6" t="str">
        <f t="shared" si="29"/>
        <v>Vochtige heiden</v>
      </c>
      <c r="G957" s="6" t="s">
        <v>503</v>
      </c>
      <c r="H957" s="6" t="s">
        <v>462</v>
      </c>
    </row>
    <row r="958" spans="1:8" x14ac:dyDescent="0.3">
      <c r="A958" s="6" t="s">
        <v>136</v>
      </c>
      <c r="B958" s="6">
        <v>130</v>
      </c>
      <c r="C958" s="6" t="s">
        <v>148</v>
      </c>
      <c r="D958" s="6" t="s">
        <v>489</v>
      </c>
      <c r="E958" s="6" t="str">
        <f t="shared" si="28"/>
        <v>H6410</v>
      </c>
      <c r="F958" s="6" t="str">
        <f t="shared" si="29"/>
        <v>Blauwgraslanden</v>
      </c>
      <c r="G958" s="6"/>
      <c r="H958" s="6" t="s">
        <v>442</v>
      </c>
    </row>
    <row r="959" spans="1:8" hidden="1" x14ac:dyDescent="0.3">
      <c r="A959" s="6" t="s">
        <v>136</v>
      </c>
      <c r="B959" s="6">
        <v>130</v>
      </c>
      <c r="C959" s="6" t="s">
        <v>148</v>
      </c>
      <c r="D959" s="6" t="s">
        <v>482</v>
      </c>
      <c r="E959" s="6" t="str">
        <f t="shared" si="28"/>
        <v>H6430A</v>
      </c>
      <c r="F959" s="6" t="str">
        <f t="shared" si="29"/>
        <v>Ruigten en zomen</v>
      </c>
      <c r="G959" s="6" t="s">
        <v>483</v>
      </c>
      <c r="H959" s="6" t="s">
        <v>462</v>
      </c>
    </row>
    <row r="960" spans="1:8" x14ac:dyDescent="0.3">
      <c r="A960" s="6" t="s">
        <v>136</v>
      </c>
      <c r="B960" s="6">
        <v>130</v>
      </c>
      <c r="C960" s="6" t="s">
        <v>148</v>
      </c>
      <c r="D960" s="6" t="s">
        <v>499</v>
      </c>
      <c r="E960" s="6" t="str">
        <f t="shared" si="28"/>
        <v>H7140A</v>
      </c>
      <c r="F960" s="6" t="str">
        <f t="shared" si="29"/>
        <v>Overgangs- en trilvenen</v>
      </c>
      <c r="G960" s="6" t="s">
        <v>500</v>
      </c>
      <c r="H960" s="6" t="s">
        <v>442</v>
      </c>
    </row>
    <row r="961" spans="1:8" x14ac:dyDescent="0.3">
      <c r="A961" s="6" t="s">
        <v>136</v>
      </c>
      <c r="B961" s="6">
        <v>130</v>
      </c>
      <c r="C961" s="6" t="s">
        <v>148</v>
      </c>
      <c r="D961" s="6" t="s">
        <v>494</v>
      </c>
      <c r="E961" s="6" t="str">
        <f t="shared" si="28"/>
        <v>H7140B</v>
      </c>
      <c r="F961" s="6" t="str">
        <f t="shared" si="29"/>
        <v>Overgangs- en trilvenen</v>
      </c>
      <c r="G961" s="6" t="s">
        <v>495</v>
      </c>
      <c r="H961" s="6" t="s">
        <v>442</v>
      </c>
    </row>
    <row r="962" spans="1:8" hidden="1" x14ac:dyDescent="0.3">
      <c r="A962" s="6" t="s">
        <v>136</v>
      </c>
      <c r="B962" s="6">
        <v>130</v>
      </c>
      <c r="C962" s="6" t="s">
        <v>148</v>
      </c>
      <c r="D962" s="6" t="s">
        <v>508</v>
      </c>
      <c r="E962" s="6" t="str">
        <f t="shared" si="28"/>
        <v>H7150</v>
      </c>
      <c r="F962" s="6" t="str">
        <f t="shared" si="29"/>
        <v>Pioniervegetaties met snavelbiezen</v>
      </c>
      <c r="G962" s="6"/>
      <c r="H962" s="6" t="s">
        <v>462</v>
      </c>
    </row>
    <row r="963" spans="1:8" x14ac:dyDescent="0.3">
      <c r="A963" s="6" t="s">
        <v>136</v>
      </c>
      <c r="B963" s="6">
        <v>130</v>
      </c>
      <c r="C963" s="6" t="s">
        <v>148</v>
      </c>
      <c r="D963" s="6" t="s">
        <v>527</v>
      </c>
      <c r="E963" s="6" t="str">
        <f t="shared" si="28"/>
        <v>H7230</v>
      </c>
      <c r="F963" s="6" t="str">
        <f t="shared" si="29"/>
        <v>Kalkmoerassen</v>
      </c>
      <c r="G963" s="6"/>
      <c r="H963" s="6" t="s">
        <v>442</v>
      </c>
    </row>
    <row r="964" spans="1:8" x14ac:dyDescent="0.3">
      <c r="A964" s="6" t="s">
        <v>136</v>
      </c>
      <c r="B964" s="6">
        <v>131</v>
      </c>
      <c r="C964" s="6" t="s">
        <v>149</v>
      </c>
      <c r="D964" s="6" t="s">
        <v>510</v>
      </c>
      <c r="E964" s="6" t="str">
        <f t="shared" ref="E964:E1027" si="30">IF(ISTEXT(G964),LEFT(D964,6),LEFT(D964,5))</f>
        <v>H2310</v>
      </c>
      <c r="F964" s="6" t="str">
        <f t="shared" ref="F964:F1027" si="31">IF(ISTEXT(G964),RIGHT(D964,LEN(D964)-9),RIGHT(D964,LEN(D964)-8))</f>
        <v>Stuifzandheiden met struikhei</v>
      </c>
      <c r="G964" s="6"/>
      <c r="H964" s="6" t="s">
        <v>442</v>
      </c>
    </row>
    <row r="965" spans="1:8" x14ac:dyDescent="0.3">
      <c r="A965" s="6" t="s">
        <v>136</v>
      </c>
      <c r="B965" s="6">
        <v>131</v>
      </c>
      <c r="C965" s="6" t="s">
        <v>149</v>
      </c>
      <c r="D965" s="6" t="s">
        <v>511</v>
      </c>
      <c r="E965" s="6" t="str">
        <f t="shared" si="30"/>
        <v>H2330</v>
      </c>
      <c r="F965" s="6" t="str">
        <f t="shared" si="31"/>
        <v>Zandverstuivingen</v>
      </c>
      <c r="G965" s="6"/>
      <c r="H965" s="6" t="s">
        <v>442</v>
      </c>
    </row>
    <row r="966" spans="1:8" x14ac:dyDescent="0.3">
      <c r="A966" s="6" t="s">
        <v>136</v>
      </c>
      <c r="B966" s="6">
        <v>131</v>
      </c>
      <c r="C966" s="6" t="s">
        <v>149</v>
      </c>
      <c r="D966" s="6" t="s">
        <v>501</v>
      </c>
      <c r="E966" s="6" t="str">
        <f t="shared" si="30"/>
        <v>H3130</v>
      </c>
      <c r="F966" s="6" t="str">
        <f t="shared" si="31"/>
        <v>Zwakgebufferde vennen</v>
      </c>
      <c r="G966" s="6"/>
      <c r="H966" s="6" t="s">
        <v>442</v>
      </c>
    </row>
    <row r="967" spans="1:8" hidden="1" x14ac:dyDescent="0.3">
      <c r="A967" s="6" t="s">
        <v>136</v>
      </c>
      <c r="B967" s="6">
        <v>131</v>
      </c>
      <c r="C967" s="6" t="s">
        <v>149</v>
      </c>
      <c r="D967" s="6" t="s">
        <v>507</v>
      </c>
      <c r="E967" s="6" t="str">
        <f t="shared" si="30"/>
        <v>H4030</v>
      </c>
      <c r="F967" s="6" t="str">
        <f t="shared" si="31"/>
        <v>Droge heiden</v>
      </c>
      <c r="G967" s="6"/>
      <c r="H967" s="6" t="s">
        <v>462</v>
      </c>
    </row>
    <row r="968" spans="1:8" x14ac:dyDescent="0.3">
      <c r="A968" s="6" t="s">
        <v>136</v>
      </c>
      <c r="B968" s="6">
        <v>131</v>
      </c>
      <c r="C968" s="6" t="s">
        <v>149</v>
      </c>
      <c r="D968" s="6" t="s">
        <v>489</v>
      </c>
      <c r="E968" s="6" t="str">
        <f t="shared" si="30"/>
        <v>H6410</v>
      </c>
      <c r="F968" s="6" t="str">
        <f t="shared" si="31"/>
        <v>Blauwgraslanden</v>
      </c>
      <c r="G968" s="6"/>
      <c r="H968" s="6" t="s">
        <v>442</v>
      </c>
    </row>
    <row r="969" spans="1:8" x14ac:dyDescent="0.3">
      <c r="A969" s="6" t="s">
        <v>136</v>
      </c>
      <c r="B969" s="6">
        <v>131</v>
      </c>
      <c r="C969" s="6" t="s">
        <v>149</v>
      </c>
      <c r="D969" s="6" t="s">
        <v>515</v>
      </c>
      <c r="E969" s="6" t="str">
        <f t="shared" si="30"/>
        <v>H9160A</v>
      </c>
      <c r="F969" s="6" t="str">
        <f t="shared" si="31"/>
        <v>Eiken-haagbeukenbossen</v>
      </c>
      <c r="G969" s="6" t="s">
        <v>503</v>
      </c>
      <c r="H969" s="6" t="s">
        <v>442</v>
      </c>
    </row>
    <row r="970" spans="1:8" hidden="1" x14ac:dyDescent="0.3">
      <c r="A970" s="6" t="s">
        <v>136</v>
      </c>
      <c r="B970" s="6">
        <v>131</v>
      </c>
      <c r="C970" s="6" t="s">
        <v>149</v>
      </c>
      <c r="D970" s="6" t="s">
        <v>514</v>
      </c>
      <c r="E970" s="6" t="str">
        <f t="shared" si="30"/>
        <v>H9120</v>
      </c>
      <c r="F970" s="6" t="str">
        <f t="shared" si="31"/>
        <v>Beuken-eikenbossen met hulst</v>
      </c>
      <c r="G970" s="6"/>
      <c r="H970" s="6" t="s">
        <v>462</v>
      </c>
    </row>
    <row r="971" spans="1:8" x14ac:dyDescent="0.3">
      <c r="A971" s="6" t="s">
        <v>136</v>
      </c>
      <c r="B971" s="6">
        <v>131</v>
      </c>
      <c r="C971" s="6" t="s">
        <v>149</v>
      </c>
      <c r="D971" s="6" t="s">
        <v>504</v>
      </c>
      <c r="E971" s="6" t="str">
        <f t="shared" si="30"/>
        <v>H9190</v>
      </c>
      <c r="F971" s="6" t="str">
        <f t="shared" si="31"/>
        <v>Oude eikenbossen</v>
      </c>
      <c r="G971" s="6"/>
      <c r="H971" s="6" t="s">
        <v>442</v>
      </c>
    </row>
    <row r="972" spans="1:8" x14ac:dyDescent="0.3">
      <c r="A972" s="6" t="s">
        <v>136</v>
      </c>
      <c r="B972" s="6">
        <v>131</v>
      </c>
      <c r="C972" s="6" t="s">
        <v>149</v>
      </c>
      <c r="D972" s="6" t="s">
        <v>524</v>
      </c>
      <c r="E972" s="6" t="str">
        <f t="shared" si="30"/>
        <v>H91E0C</v>
      </c>
      <c r="F972" s="6" t="str">
        <f t="shared" si="31"/>
        <v>Vochtige alluviale bossen</v>
      </c>
      <c r="G972" s="6" t="s">
        <v>525</v>
      </c>
      <c r="H972" s="6" t="s">
        <v>442</v>
      </c>
    </row>
    <row r="973" spans="1:8" x14ac:dyDescent="0.3">
      <c r="A973" s="6" t="s">
        <v>136</v>
      </c>
      <c r="B973" s="6">
        <v>132</v>
      </c>
      <c r="C973" s="6" t="s">
        <v>150</v>
      </c>
      <c r="D973" s="6" t="s">
        <v>528</v>
      </c>
      <c r="E973" s="6" t="str">
        <f t="shared" si="30"/>
        <v>H3140</v>
      </c>
      <c r="F973" s="6" t="str">
        <f t="shared" si="31"/>
        <v>Kranswierwateren</v>
      </c>
      <c r="G973" s="6"/>
      <c r="H973" s="6" t="s">
        <v>442</v>
      </c>
    </row>
    <row r="974" spans="1:8" hidden="1" x14ac:dyDescent="0.3">
      <c r="A974" s="6" t="s">
        <v>136</v>
      </c>
      <c r="B974" s="6">
        <v>132</v>
      </c>
      <c r="C974" s="6" t="s">
        <v>150</v>
      </c>
      <c r="D974" s="6" t="s">
        <v>493</v>
      </c>
      <c r="E974" s="6" t="str">
        <f t="shared" si="30"/>
        <v>H3150</v>
      </c>
      <c r="F974" s="6" t="str">
        <f t="shared" si="31"/>
        <v>Meren met krabbenscheer en fonteinkruiden</v>
      </c>
      <c r="G974" s="6"/>
      <c r="H974" s="6" t="s">
        <v>462</v>
      </c>
    </row>
    <row r="975" spans="1:8" hidden="1" x14ac:dyDescent="0.3">
      <c r="A975" s="6" t="s">
        <v>136</v>
      </c>
      <c r="B975" s="6">
        <v>132</v>
      </c>
      <c r="C975" s="6" t="s">
        <v>150</v>
      </c>
      <c r="D975" s="6" t="s">
        <v>481</v>
      </c>
      <c r="E975" s="6" t="str">
        <f t="shared" si="30"/>
        <v>H6230</v>
      </c>
      <c r="F975" s="6" t="str">
        <f t="shared" si="31"/>
        <v>Heischrale graslanden</v>
      </c>
      <c r="G975" s="6"/>
      <c r="H975" s="6" t="s">
        <v>462</v>
      </c>
    </row>
    <row r="976" spans="1:8" x14ac:dyDescent="0.3">
      <c r="A976" s="6" t="s">
        <v>136</v>
      </c>
      <c r="B976" s="6">
        <v>132</v>
      </c>
      <c r="C976" s="6" t="s">
        <v>150</v>
      </c>
      <c r="D976" s="6" t="s">
        <v>489</v>
      </c>
      <c r="E976" s="6" t="str">
        <f t="shared" si="30"/>
        <v>H6410</v>
      </c>
      <c r="F976" s="6" t="str">
        <f t="shared" si="31"/>
        <v>Blauwgraslanden</v>
      </c>
      <c r="G976" s="6"/>
      <c r="H976" s="6" t="s">
        <v>442</v>
      </c>
    </row>
    <row r="977" spans="1:8" x14ac:dyDescent="0.3">
      <c r="A977" s="6" t="s">
        <v>136</v>
      </c>
      <c r="B977" s="6">
        <v>132</v>
      </c>
      <c r="C977" s="6" t="s">
        <v>150</v>
      </c>
      <c r="D977" s="6" t="s">
        <v>482</v>
      </c>
      <c r="E977" s="6" t="str">
        <f t="shared" si="30"/>
        <v>H6430A</v>
      </c>
      <c r="F977" s="6" t="str">
        <f t="shared" si="31"/>
        <v>Ruigten en zomen</v>
      </c>
      <c r="G977" s="6" t="s">
        <v>483</v>
      </c>
      <c r="H977" s="6" t="s">
        <v>442</v>
      </c>
    </row>
    <row r="978" spans="1:8" x14ac:dyDescent="0.3">
      <c r="A978" s="6" t="s">
        <v>136</v>
      </c>
      <c r="B978" s="6">
        <v>132</v>
      </c>
      <c r="C978" s="6" t="s">
        <v>150</v>
      </c>
      <c r="D978" s="6" t="s">
        <v>530</v>
      </c>
      <c r="E978" s="6" t="str">
        <f t="shared" si="30"/>
        <v>H6510A</v>
      </c>
      <c r="F978" s="6" t="str">
        <f t="shared" si="31"/>
        <v>Glanshaver- en vossenstaarthooilanden</v>
      </c>
      <c r="G978" s="6" t="s">
        <v>531</v>
      </c>
      <c r="H978" s="6" t="s">
        <v>442</v>
      </c>
    </row>
    <row r="979" spans="1:8" x14ac:dyDescent="0.3">
      <c r="A979" s="6" t="s">
        <v>136</v>
      </c>
      <c r="B979" s="6">
        <v>132</v>
      </c>
      <c r="C979" s="6" t="s">
        <v>150</v>
      </c>
      <c r="D979" s="6" t="s">
        <v>499</v>
      </c>
      <c r="E979" s="6" t="str">
        <f t="shared" si="30"/>
        <v>H7140A</v>
      </c>
      <c r="F979" s="6" t="str">
        <f t="shared" si="31"/>
        <v>Overgangs- en trilvenen</v>
      </c>
      <c r="G979" s="6" t="s">
        <v>500</v>
      </c>
      <c r="H979" s="6" t="s">
        <v>442</v>
      </c>
    </row>
    <row r="980" spans="1:8" x14ac:dyDescent="0.3">
      <c r="A980" s="6" t="s">
        <v>136</v>
      </c>
      <c r="B980" s="6">
        <v>133</v>
      </c>
      <c r="C980" s="6" t="s">
        <v>556</v>
      </c>
      <c r="D980" s="6" t="s">
        <v>510</v>
      </c>
      <c r="E980" s="6" t="str">
        <f t="shared" si="30"/>
        <v>H2310</v>
      </c>
      <c r="F980" s="6" t="str">
        <f t="shared" si="31"/>
        <v>Stuifzandheiden met struikhei</v>
      </c>
      <c r="G980" s="6"/>
      <c r="H980" s="6" t="s">
        <v>442</v>
      </c>
    </row>
    <row r="981" spans="1:8" x14ac:dyDescent="0.3">
      <c r="A981" s="6" t="s">
        <v>136</v>
      </c>
      <c r="B981" s="6">
        <v>133</v>
      </c>
      <c r="C981" s="6" t="s">
        <v>556</v>
      </c>
      <c r="D981" s="6" t="s">
        <v>511</v>
      </c>
      <c r="E981" s="6" t="str">
        <f t="shared" si="30"/>
        <v>H2330</v>
      </c>
      <c r="F981" s="6" t="str">
        <f t="shared" si="31"/>
        <v>Zandverstuivingen</v>
      </c>
      <c r="G981" s="6"/>
      <c r="H981" s="6" t="s">
        <v>442</v>
      </c>
    </row>
    <row r="982" spans="1:8" x14ac:dyDescent="0.3">
      <c r="A982" s="6" t="s">
        <v>136</v>
      </c>
      <c r="B982" s="6">
        <v>133</v>
      </c>
      <c r="C982" s="6" t="s">
        <v>556</v>
      </c>
      <c r="D982" s="6" t="s">
        <v>526</v>
      </c>
      <c r="E982" s="6" t="str">
        <f t="shared" si="30"/>
        <v>H3110</v>
      </c>
      <c r="F982" s="6" t="str">
        <f t="shared" si="31"/>
        <v>Zeer zwakgebufferde vennen</v>
      </c>
      <c r="G982" s="6"/>
      <c r="H982" s="6" t="s">
        <v>442</v>
      </c>
    </row>
    <row r="983" spans="1:8" x14ac:dyDescent="0.3">
      <c r="A983" s="6" t="s">
        <v>136</v>
      </c>
      <c r="B983" s="6">
        <v>133</v>
      </c>
      <c r="C983" s="6" t="s">
        <v>556</v>
      </c>
      <c r="D983" s="6" t="s">
        <v>501</v>
      </c>
      <c r="E983" s="6" t="str">
        <f t="shared" si="30"/>
        <v>H3130</v>
      </c>
      <c r="F983" s="6" t="str">
        <f t="shared" si="31"/>
        <v>Zwakgebufferde vennen</v>
      </c>
      <c r="G983" s="6"/>
      <c r="H983" s="6" t="s">
        <v>442</v>
      </c>
    </row>
    <row r="984" spans="1:8" x14ac:dyDescent="0.3">
      <c r="A984" s="6" t="s">
        <v>136</v>
      </c>
      <c r="B984" s="6">
        <v>133</v>
      </c>
      <c r="C984" s="6" t="s">
        <v>556</v>
      </c>
      <c r="D984" s="6" t="s">
        <v>506</v>
      </c>
      <c r="E984" s="6" t="str">
        <f t="shared" si="30"/>
        <v>H3160</v>
      </c>
      <c r="F984" s="6" t="str">
        <f t="shared" si="31"/>
        <v>Zure vennen</v>
      </c>
      <c r="G984" s="6"/>
      <c r="H984" s="6" t="s">
        <v>442</v>
      </c>
    </row>
    <row r="985" spans="1:8" x14ac:dyDescent="0.3">
      <c r="A985" s="6" t="s">
        <v>136</v>
      </c>
      <c r="B985" s="6">
        <v>133</v>
      </c>
      <c r="C985" s="6" t="s">
        <v>556</v>
      </c>
      <c r="D985" s="6" t="s">
        <v>502</v>
      </c>
      <c r="E985" s="6" t="str">
        <f t="shared" si="30"/>
        <v>H4010A</v>
      </c>
      <c r="F985" s="6" t="str">
        <f t="shared" si="31"/>
        <v>Vochtige heiden</v>
      </c>
      <c r="G985" s="6" t="s">
        <v>503</v>
      </c>
      <c r="H985" s="6" t="s">
        <v>442</v>
      </c>
    </row>
    <row r="986" spans="1:8" x14ac:dyDescent="0.3">
      <c r="A986" s="6" t="s">
        <v>136</v>
      </c>
      <c r="B986" s="6">
        <v>133</v>
      </c>
      <c r="C986" s="6" t="s">
        <v>556</v>
      </c>
      <c r="D986" s="6" t="s">
        <v>507</v>
      </c>
      <c r="E986" s="6" t="str">
        <f t="shared" si="30"/>
        <v>H4030</v>
      </c>
      <c r="F986" s="6" t="str">
        <f t="shared" si="31"/>
        <v>Droge heiden</v>
      </c>
      <c r="G986" s="6"/>
      <c r="H986" s="6" t="s">
        <v>442</v>
      </c>
    </row>
    <row r="987" spans="1:8" x14ac:dyDescent="0.3">
      <c r="A987" s="6" t="s">
        <v>136</v>
      </c>
      <c r="B987" s="6">
        <v>133</v>
      </c>
      <c r="C987" s="6" t="s">
        <v>556</v>
      </c>
      <c r="D987" s="6" t="s">
        <v>489</v>
      </c>
      <c r="E987" s="6" t="str">
        <f t="shared" si="30"/>
        <v>H6410</v>
      </c>
      <c r="F987" s="6" t="str">
        <f t="shared" si="31"/>
        <v>Blauwgraslanden</v>
      </c>
      <c r="G987" s="6"/>
      <c r="H987" s="6" t="s">
        <v>442</v>
      </c>
    </row>
    <row r="988" spans="1:8" x14ac:dyDescent="0.3">
      <c r="A988" s="6" t="s">
        <v>136</v>
      </c>
      <c r="B988" s="6">
        <v>133</v>
      </c>
      <c r="C988" s="6" t="s">
        <v>556</v>
      </c>
      <c r="D988" s="6" t="s">
        <v>512</v>
      </c>
      <c r="E988" s="6" t="str">
        <f t="shared" si="30"/>
        <v>H7110B</v>
      </c>
      <c r="F988" s="6" t="str">
        <f t="shared" si="31"/>
        <v>Actieve hoogvenen</v>
      </c>
      <c r="G988" s="6" t="s">
        <v>513</v>
      </c>
      <c r="H988" s="6" t="s">
        <v>442</v>
      </c>
    </row>
    <row r="989" spans="1:8" x14ac:dyDescent="0.3">
      <c r="A989" s="6" t="s">
        <v>136</v>
      </c>
      <c r="B989" s="6">
        <v>133</v>
      </c>
      <c r="C989" s="6" t="s">
        <v>556</v>
      </c>
      <c r="D989" s="6" t="s">
        <v>508</v>
      </c>
      <c r="E989" s="6" t="str">
        <f t="shared" si="30"/>
        <v>H7150</v>
      </c>
      <c r="F989" s="6" t="str">
        <f t="shared" si="31"/>
        <v>Pioniervegetaties met snavelbiezen</v>
      </c>
      <c r="G989" s="6"/>
      <c r="H989" s="6" t="s">
        <v>442</v>
      </c>
    </row>
    <row r="990" spans="1:8" x14ac:dyDescent="0.3">
      <c r="A990" s="6" t="s">
        <v>136</v>
      </c>
      <c r="B990" s="6">
        <v>133</v>
      </c>
      <c r="C990" s="6" t="s">
        <v>556</v>
      </c>
      <c r="D990" s="6" t="s">
        <v>488</v>
      </c>
      <c r="E990" s="6" t="str">
        <f t="shared" si="30"/>
        <v>H7210</v>
      </c>
      <c r="F990" s="6" t="str">
        <f t="shared" si="31"/>
        <v>Galigaanmoerassen</v>
      </c>
      <c r="G990" s="6"/>
      <c r="H990" s="6" t="s">
        <v>442</v>
      </c>
    </row>
    <row r="991" spans="1:8" hidden="1" x14ac:dyDescent="0.3">
      <c r="A991" s="6" t="s">
        <v>136</v>
      </c>
      <c r="B991" s="6">
        <v>133</v>
      </c>
      <c r="C991" s="6" t="s">
        <v>556</v>
      </c>
      <c r="D991" s="6" t="s">
        <v>514</v>
      </c>
      <c r="E991" s="6" t="str">
        <f t="shared" si="30"/>
        <v>H9120</v>
      </c>
      <c r="F991" s="6" t="str">
        <f t="shared" si="31"/>
        <v>Beuken-eikenbossen met hulst</v>
      </c>
      <c r="G991" s="6"/>
      <c r="H991" s="6" t="s">
        <v>462</v>
      </c>
    </row>
    <row r="992" spans="1:8" x14ac:dyDescent="0.3">
      <c r="A992" s="6" t="s">
        <v>136</v>
      </c>
      <c r="B992" s="6">
        <v>133</v>
      </c>
      <c r="C992" s="6" t="s">
        <v>556</v>
      </c>
      <c r="D992" s="6" t="s">
        <v>504</v>
      </c>
      <c r="E992" s="6" t="str">
        <f t="shared" si="30"/>
        <v>H9190</v>
      </c>
      <c r="F992" s="6" t="str">
        <f t="shared" si="31"/>
        <v>Oude eikenbossen</v>
      </c>
      <c r="G992" s="6"/>
      <c r="H992" s="6" t="s">
        <v>442</v>
      </c>
    </row>
    <row r="993" spans="1:8" x14ac:dyDescent="0.3">
      <c r="A993" s="6" t="s">
        <v>136</v>
      </c>
      <c r="B993" s="6">
        <v>133</v>
      </c>
      <c r="C993" s="6" t="s">
        <v>556</v>
      </c>
      <c r="D993" s="6" t="s">
        <v>524</v>
      </c>
      <c r="E993" s="6" t="str">
        <f t="shared" si="30"/>
        <v>H91E0C</v>
      </c>
      <c r="F993" s="6" t="str">
        <f t="shared" si="31"/>
        <v>Vochtige alluviale bossen</v>
      </c>
      <c r="G993" s="6" t="s">
        <v>525</v>
      </c>
      <c r="H993" s="6" t="s">
        <v>442</v>
      </c>
    </row>
    <row r="994" spans="1:8" hidden="1" x14ac:dyDescent="0.3">
      <c r="A994" s="6" t="s">
        <v>136</v>
      </c>
      <c r="B994" s="6">
        <v>133</v>
      </c>
      <c r="C994" s="6" t="s">
        <v>556</v>
      </c>
      <c r="D994" s="6" t="s">
        <v>496</v>
      </c>
      <c r="E994" s="6" t="str">
        <f t="shared" si="30"/>
        <v>H91D0</v>
      </c>
      <c r="F994" s="6" t="str">
        <f t="shared" si="31"/>
        <v>Hoogveenbossen</v>
      </c>
      <c r="G994" s="6"/>
      <c r="H994" s="6" t="s">
        <v>462</v>
      </c>
    </row>
    <row r="995" spans="1:8" x14ac:dyDescent="0.3">
      <c r="A995" s="6" t="s">
        <v>136</v>
      </c>
      <c r="B995" s="6">
        <v>134</v>
      </c>
      <c r="C995" s="6" t="s">
        <v>152</v>
      </c>
      <c r="D995" s="6" t="s">
        <v>501</v>
      </c>
      <c r="E995" s="6" t="str">
        <f t="shared" si="30"/>
        <v>H3130</v>
      </c>
      <c r="F995" s="6" t="str">
        <f t="shared" si="31"/>
        <v>Zwakgebufferde vennen</v>
      </c>
      <c r="G995" s="6"/>
      <c r="H995" s="6" t="s">
        <v>442</v>
      </c>
    </row>
    <row r="996" spans="1:8" x14ac:dyDescent="0.3">
      <c r="A996" s="6" t="s">
        <v>136</v>
      </c>
      <c r="B996" s="6">
        <v>134</v>
      </c>
      <c r="C996" s="6" t="s">
        <v>152</v>
      </c>
      <c r="D996" s="6" t="s">
        <v>506</v>
      </c>
      <c r="E996" s="6" t="str">
        <f t="shared" si="30"/>
        <v>H3160</v>
      </c>
      <c r="F996" s="6" t="str">
        <f t="shared" si="31"/>
        <v>Zure vennen</v>
      </c>
      <c r="G996" s="6"/>
      <c r="H996" s="6" t="s">
        <v>442</v>
      </c>
    </row>
    <row r="997" spans="1:8" x14ac:dyDescent="0.3">
      <c r="A997" s="6" t="s">
        <v>136</v>
      </c>
      <c r="B997" s="6">
        <v>134</v>
      </c>
      <c r="C997" s="6" t="s">
        <v>152</v>
      </c>
      <c r="D997" s="6" t="s">
        <v>502</v>
      </c>
      <c r="E997" s="6" t="str">
        <f t="shared" si="30"/>
        <v>H4010A</v>
      </c>
      <c r="F997" s="6" t="str">
        <f t="shared" si="31"/>
        <v>Vochtige heiden</v>
      </c>
      <c r="G997" s="6" t="s">
        <v>503</v>
      </c>
      <c r="H997" s="6" t="s">
        <v>442</v>
      </c>
    </row>
    <row r="998" spans="1:8" x14ac:dyDescent="0.3">
      <c r="A998" s="6" t="s">
        <v>136</v>
      </c>
      <c r="B998" s="6">
        <v>134</v>
      </c>
      <c r="C998" s="6" t="s">
        <v>152</v>
      </c>
      <c r="D998" s="6" t="s">
        <v>507</v>
      </c>
      <c r="E998" s="6" t="str">
        <f t="shared" si="30"/>
        <v>H4030</v>
      </c>
      <c r="F998" s="6" t="str">
        <f t="shared" si="31"/>
        <v>Droge heiden</v>
      </c>
      <c r="G998" s="6"/>
      <c r="H998" s="6" t="s">
        <v>442</v>
      </c>
    </row>
    <row r="999" spans="1:8" hidden="1" x14ac:dyDescent="0.3">
      <c r="A999" s="6" t="s">
        <v>136</v>
      </c>
      <c r="B999" s="6">
        <v>134</v>
      </c>
      <c r="C999" s="6" t="s">
        <v>152</v>
      </c>
      <c r="D999" s="6" t="s">
        <v>489</v>
      </c>
      <c r="E999" s="6" t="str">
        <f t="shared" si="30"/>
        <v>H6410</v>
      </c>
      <c r="F999" s="6" t="str">
        <f t="shared" si="31"/>
        <v>Blauwgraslanden</v>
      </c>
      <c r="G999" s="6"/>
      <c r="H999" s="6" t="s">
        <v>462</v>
      </c>
    </row>
    <row r="1000" spans="1:8" hidden="1" x14ac:dyDescent="0.3">
      <c r="A1000" s="6" t="s">
        <v>136</v>
      </c>
      <c r="B1000" s="6">
        <v>134</v>
      </c>
      <c r="C1000" s="6" t="s">
        <v>152</v>
      </c>
      <c r="D1000" s="6" t="s">
        <v>499</v>
      </c>
      <c r="E1000" s="6" t="str">
        <f t="shared" si="30"/>
        <v>H7140A</v>
      </c>
      <c r="F1000" s="6" t="str">
        <f t="shared" si="31"/>
        <v>Overgangs- en trilvenen</v>
      </c>
      <c r="G1000" s="6" t="s">
        <v>500</v>
      </c>
      <c r="H1000" s="6" t="s">
        <v>462</v>
      </c>
    </row>
    <row r="1001" spans="1:8" x14ac:dyDescent="0.3">
      <c r="A1001" s="6" t="s">
        <v>136</v>
      </c>
      <c r="B1001" s="6">
        <v>134</v>
      </c>
      <c r="C1001" s="6" t="s">
        <v>152</v>
      </c>
      <c r="D1001" s="6" t="s">
        <v>508</v>
      </c>
      <c r="E1001" s="6" t="str">
        <f t="shared" si="30"/>
        <v>H7150</v>
      </c>
      <c r="F1001" s="6" t="str">
        <f t="shared" si="31"/>
        <v>Pioniervegetaties met snavelbiezen</v>
      </c>
      <c r="G1001" s="6"/>
      <c r="H1001" s="6" t="s">
        <v>442</v>
      </c>
    </row>
    <row r="1002" spans="1:8" x14ac:dyDescent="0.3">
      <c r="A1002" s="6" t="s">
        <v>136</v>
      </c>
      <c r="B1002" s="6">
        <v>134</v>
      </c>
      <c r="C1002" s="6" t="s">
        <v>152</v>
      </c>
      <c r="D1002" s="6" t="s">
        <v>524</v>
      </c>
      <c r="E1002" s="6" t="str">
        <f t="shared" si="30"/>
        <v>H91E0C</v>
      </c>
      <c r="F1002" s="6" t="str">
        <f t="shared" si="31"/>
        <v>Vochtige alluviale bossen</v>
      </c>
      <c r="G1002" s="6" t="s">
        <v>525</v>
      </c>
      <c r="H1002" s="6" t="s">
        <v>442</v>
      </c>
    </row>
    <row r="1003" spans="1:8" hidden="1" x14ac:dyDescent="0.3">
      <c r="A1003" s="6" t="s">
        <v>136</v>
      </c>
      <c r="B1003" s="6">
        <v>134</v>
      </c>
      <c r="C1003" s="6" t="s">
        <v>152</v>
      </c>
      <c r="D1003" s="6" t="s">
        <v>510</v>
      </c>
      <c r="E1003" s="6" t="str">
        <f t="shared" si="30"/>
        <v>H2310</v>
      </c>
      <c r="F1003" s="6" t="str">
        <f t="shared" si="31"/>
        <v>Stuifzandheiden met struikhei</v>
      </c>
      <c r="G1003" s="6"/>
      <c r="H1003" s="6" t="s">
        <v>516</v>
      </c>
    </row>
    <row r="1004" spans="1:8" x14ac:dyDescent="0.3">
      <c r="A1004" s="6" t="s">
        <v>136</v>
      </c>
      <c r="B1004" s="6">
        <v>135</v>
      </c>
      <c r="C1004" s="6" t="s">
        <v>153</v>
      </c>
      <c r="D1004" s="6" t="s">
        <v>510</v>
      </c>
      <c r="E1004" s="6" t="str">
        <f t="shared" si="30"/>
        <v>H2310</v>
      </c>
      <c r="F1004" s="6" t="str">
        <f t="shared" si="31"/>
        <v>Stuifzandheiden met struikhei</v>
      </c>
      <c r="G1004" s="6"/>
      <c r="H1004" s="6" t="s">
        <v>442</v>
      </c>
    </row>
    <row r="1005" spans="1:8" x14ac:dyDescent="0.3">
      <c r="A1005" s="6" t="s">
        <v>136</v>
      </c>
      <c r="B1005" s="6">
        <v>135</v>
      </c>
      <c r="C1005" s="6" t="s">
        <v>153</v>
      </c>
      <c r="D1005" s="6" t="s">
        <v>501</v>
      </c>
      <c r="E1005" s="6" t="str">
        <f t="shared" si="30"/>
        <v>H3130</v>
      </c>
      <c r="F1005" s="6" t="str">
        <f t="shared" si="31"/>
        <v>Zwakgebufferde vennen</v>
      </c>
      <c r="G1005" s="6"/>
      <c r="H1005" s="6" t="s">
        <v>442</v>
      </c>
    </row>
    <row r="1006" spans="1:8" x14ac:dyDescent="0.3">
      <c r="A1006" s="6" t="s">
        <v>136</v>
      </c>
      <c r="B1006" s="6">
        <v>135</v>
      </c>
      <c r="C1006" s="6" t="s">
        <v>153</v>
      </c>
      <c r="D1006" s="6" t="s">
        <v>506</v>
      </c>
      <c r="E1006" s="6" t="str">
        <f t="shared" si="30"/>
        <v>H3160</v>
      </c>
      <c r="F1006" s="6" t="str">
        <f t="shared" si="31"/>
        <v>Zure vennen</v>
      </c>
      <c r="G1006" s="6"/>
      <c r="H1006" s="6" t="s">
        <v>442</v>
      </c>
    </row>
    <row r="1007" spans="1:8" x14ac:dyDescent="0.3">
      <c r="A1007" s="6" t="s">
        <v>136</v>
      </c>
      <c r="B1007" s="6">
        <v>135</v>
      </c>
      <c r="C1007" s="6" t="s">
        <v>153</v>
      </c>
      <c r="D1007" s="6" t="s">
        <v>521</v>
      </c>
      <c r="E1007" s="6" t="str">
        <f t="shared" si="30"/>
        <v>H3260A</v>
      </c>
      <c r="F1007" s="6" t="str">
        <f t="shared" si="31"/>
        <v>Beken en rivieren met waterplanten</v>
      </c>
      <c r="G1007" s="6" t="s">
        <v>522</v>
      </c>
      <c r="H1007" s="6" t="s">
        <v>442</v>
      </c>
    </row>
    <row r="1008" spans="1:8" x14ac:dyDescent="0.3">
      <c r="A1008" s="6" t="s">
        <v>136</v>
      </c>
      <c r="B1008" s="6">
        <v>135</v>
      </c>
      <c r="C1008" s="6" t="s">
        <v>153</v>
      </c>
      <c r="D1008" s="6" t="s">
        <v>502</v>
      </c>
      <c r="E1008" s="6" t="str">
        <f t="shared" si="30"/>
        <v>H4010A</v>
      </c>
      <c r="F1008" s="6" t="str">
        <f t="shared" si="31"/>
        <v>Vochtige heiden</v>
      </c>
      <c r="G1008" s="6" t="s">
        <v>503</v>
      </c>
      <c r="H1008" s="6" t="s">
        <v>442</v>
      </c>
    </row>
    <row r="1009" spans="1:8" x14ac:dyDescent="0.3">
      <c r="A1009" s="6" t="s">
        <v>136</v>
      </c>
      <c r="B1009" s="6">
        <v>135</v>
      </c>
      <c r="C1009" s="6" t="s">
        <v>153</v>
      </c>
      <c r="D1009" s="6" t="s">
        <v>507</v>
      </c>
      <c r="E1009" s="6" t="str">
        <f t="shared" si="30"/>
        <v>H4030</v>
      </c>
      <c r="F1009" s="6" t="str">
        <f t="shared" si="31"/>
        <v>Droge heiden</v>
      </c>
      <c r="G1009" s="6"/>
      <c r="H1009" s="6" t="s">
        <v>442</v>
      </c>
    </row>
    <row r="1010" spans="1:8" x14ac:dyDescent="0.3">
      <c r="A1010" s="6" t="s">
        <v>136</v>
      </c>
      <c r="B1010" s="6">
        <v>135</v>
      </c>
      <c r="C1010" s="6" t="s">
        <v>153</v>
      </c>
      <c r="D1010" s="6" t="s">
        <v>489</v>
      </c>
      <c r="E1010" s="6" t="str">
        <f t="shared" si="30"/>
        <v>H6410</v>
      </c>
      <c r="F1010" s="6" t="str">
        <f t="shared" si="31"/>
        <v>Blauwgraslanden</v>
      </c>
      <c r="G1010" s="6"/>
      <c r="H1010" s="6" t="s">
        <v>442</v>
      </c>
    </row>
    <row r="1011" spans="1:8" x14ac:dyDescent="0.3">
      <c r="A1011" s="6" t="s">
        <v>136</v>
      </c>
      <c r="B1011" s="6">
        <v>135</v>
      </c>
      <c r="C1011" s="6" t="s">
        <v>153</v>
      </c>
      <c r="D1011" s="6" t="s">
        <v>508</v>
      </c>
      <c r="E1011" s="6" t="str">
        <f t="shared" si="30"/>
        <v>H7150</v>
      </c>
      <c r="F1011" s="6" t="str">
        <f t="shared" si="31"/>
        <v>Pioniervegetaties met snavelbiezen</v>
      </c>
      <c r="G1011" s="6"/>
      <c r="H1011" s="6" t="s">
        <v>442</v>
      </c>
    </row>
    <row r="1012" spans="1:8" hidden="1" x14ac:dyDescent="0.3">
      <c r="A1012" s="6" t="s">
        <v>136</v>
      </c>
      <c r="B1012" s="6">
        <v>135</v>
      </c>
      <c r="C1012" s="6" t="s">
        <v>153</v>
      </c>
      <c r="D1012" s="6" t="s">
        <v>514</v>
      </c>
      <c r="E1012" s="6" t="str">
        <f t="shared" si="30"/>
        <v>H9120</v>
      </c>
      <c r="F1012" s="6" t="str">
        <f t="shared" si="31"/>
        <v>Beuken-eikenbossen met hulst</v>
      </c>
      <c r="G1012" s="6"/>
      <c r="H1012" s="6" t="s">
        <v>462</v>
      </c>
    </row>
    <row r="1013" spans="1:8" hidden="1" x14ac:dyDescent="0.3">
      <c r="A1013" s="6" t="s">
        <v>136</v>
      </c>
      <c r="B1013" s="6">
        <v>135</v>
      </c>
      <c r="C1013" s="6" t="s">
        <v>153</v>
      </c>
      <c r="D1013" s="6" t="s">
        <v>515</v>
      </c>
      <c r="E1013" s="6" t="str">
        <f t="shared" si="30"/>
        <v>H9160A</v>
      </c>
      <c r="F1013" s="6" t="str">
        <f t="shared" si="31"/>
        <v>Eiken-haagbeukenbossen</v>
      </c>
      <c r="G1013" s="6" t="s">
        <v>503</v>
      </c>
      <c r="H1013" s="6" t="s">
        <v>462</v>
      </c>
    </row>
    <row r="1014" spans="1:8" hidden="1" x14ac:dyDescent="0.3">
      <c r="A1014" s="6" t="s">
        <v>136</v>
      </c>
      <c r="B1014" s="6">
        <v>135</v>
      </c>
      <c r="C1014" s="6" t="s">
        <v>153</v>
      </c>
      <c r="D1014" s="6" t="s">
        <v>504</v>
      </c>
      <c r="E1014" s="6" t="str">
        <f t="shared" si="30"/>
        <v>H9190</v>
      </c>
      <c r="F1014" s="6" t="str">
        <f t="shared" si="31"/>
        <v>Oude eikenbossen</v>
      </c>
      <c r="G1014" s="6"/>
      <c r="H1014" s="6" t="s">
        <v>462</v>
      </c>
    </row>
    <row r="1015" spans="1:8" x14ac:dyDescent="0.3">
      <c r="A1015" s="6" t="s">
        <v>136</v>
      </c>
      <c r="B1015" s="6">
        <v>135</v>
      </c>
      <c r="C1015" s="6" t="s">
        <v>153</v>
      </c>
      <c r="D1015" s="6" t="s">
        <v>524</v>
      </c>
      <c r="E1015" s="6" t="str">
        <f t="shared" si="30"/>
        <v>H91E0C</v>
      </c>
      <c r="F1015" s="6" t="str">
        <f t="shared" si="31"/>
        <v>Vochtige alluviale bossen</v>
      </c>
      <c r="G1015" s="6" t="s">
        <v>525</v>
      </c>
      <c r="H1015" s="6" t="s">
        <v>442</v>
      </c>
    </row>
    <row r="1016" spans="1:8" hidden="1" x14ac:dyDescent="0.3">
      <c r="A1016" s="6" t="s">
        <v>136</v>
      </c>
      <c r="B1016" s="6">
        <v>135</v>
      </c>
      <c r="C1016" s="6" t="s">
        <v>153</v>
      </c>
      <c r="D1016" s="6" t="s">
        <v>496</v>
      </c>
      <c r="E1016" s="6" t="str">
        <f t="shared" si="30"/>
        <v>H91D0</v>
      </c>
      <c r="F1016" s="6" t="str">
        <f t="shared" si="31"/>
        <v>Hoogveenbossen</v>
      </c>
      <c r="G1016" s="6"/>
      <c r="H1016" s="6" t="s">
        <v>462</v>
      </c>
    </row>
    <row r="1017" spans="1:8" x14ac:dyDescent="0.3">
      <c r="A1017" s="6" t="s">
        <v>136</v>
      </c>
      <c r="B1017" s="6">
        <v>136</v>
      </c>
      <c r="C1017" s="6" t="s">
        <v>154</v>
      </c>
      <c r="D1017" s="6" t="s">
        <v>510</v>
      </c>
      <c r="E1017" s="6" t="str">
        <f t="shared" si="30"/>
        <v>H2310</v>
      </c>
      <c r="F1017" s="6" t="str">
        <f t="shared" si="31"/>
        <v>Stuifzandheiden met struikhei</v>
      </c>
      <c r="G1017" s="6"/>
      <c r="H1017" s="6" t="s">
        <v>442</v>
      </c>
    </row>
    <row r="1018" spans="1:8" x14ac:dyDescent="0.3">
      <c r="A1018" s="6" t="s">
        <v>136</v>
      </c>
      <c r="B1018" s="6">
        <v>136</v>
      </c>
      <c r="C1018" s="6" t="s">
        <v>154</v>
      </c>
      <c r="D1018" s="6" t="s">
        <v>511</v>
      </c>
      <c r="E1018" s="6" t="str">
        <f t="shared" si="30"/>
        <v>H2330</v>
      </c>
      <c r="F1018" s="6" t="str">
        <f t="shared" si="31"/>
        <v>Zandverstuivingen</v>
      </c>
      <c r="G1018" s="6"/>
      <c r="H1018" s="6" t="s">
        <v>442</v>
      </c>
    </row>
    <row r="1019" spans="1:8" x14ac:dyDescent="0.3">
      <c r="A1019" s="6" t="s">
        <v>136</v>
      </c>
      <c r="B1019" s="6">
        <v>136</v>
      </c>
      <c r="C1019" s="6" t="s">
        <v>154</v>
      </c>
      <c r="D1019" s="6" t="s">
        <v>501</v>
      </c>
      <c r="E1019" s="6" t="str">
        <f t="shared" si="30"/>
        <v>H3130</v>
      </c>
      <c r="F1019" s="6" t="str">
        <f t="shared" si="31"/>
        <v>Zwakgebufferde vennen</v>
      </c>
      <c r="G1019" s="6"/>
      <c r="H1019" s="6" t="s">
        <v>442</v>
      </c>
    </row>
    <row r="1020" spans="1:8" x14ac:dyDescent="0.3">
      <c r="A1020" s="6" t="s">
        <v>136</v>
      </c>
      <c r="B1020" s="6">
        <v>136</v>
      </c>
      <c r="C1020" s="6" t="s">
        <v>154</v>
      </c>
      <c r="D1020" s="6" t="s">
        <v>506</v>
      </c>
      <c r="E1020" s="6" t="str">
        <f t="shared" si="30"/>
        <v>H3160</v>
      </c>
      <c r="F1020" s="6" t="str">
        <f t="shared" si="31"/>
        <v>Zure vennen</v>
      </c>
      <c r="G1020" s="6"/>
      <c r="H1020" s="6" t="s">
        <v>442</v>
      </c>
    </row>
    <row r="1021" spans="1:8" x14ac:dyDescent="0.3">
      <c r="A1021" s="6" t="s">
        <v>136</v>
      </c>
      <c r="B1021" s="6">
        <v>136</v>
      </c>
      <c r="C1021" s="6" t="s">
        <v>154</v>
      </c>
      <c r="D1021" s="6" t="s">
        <v>521</v>
      </c>
      <c r="E1021" s="6" t="str">
        <f t="shared" si="30"/>
        <v>H3260A</v>
      </c>
      <c r="F1021" s="6" t="str">
        <f t="shared" si="31"/>
        <v>Beken en rivieren met waterplanten</v>
      </c>
      <c r="G1021" s="6" t="s">
        <v>522</v>
      </c>
      <c r="H1021" s="6" t="s">
        <v>442</v>
      </c>
    </row>
    <row r="1022" spans="1:8" x14ac:dyDescent="0.3">
      <c r="A1022" s="6" t="s">
        <v>136</v>
      </c>
      <c r="B1022" s="6">
        <v>136</v>
      </c>
      <c r="C1022" s="6" t="s">
        <v>154</v>
      </c>
      <c r="D1022" s="6" t="s">
        <v>502</v>
      </c>
      <c r="E1022" s="6" t="str">
        <f t="shared" si="30"/>
        <v>H4010A</v>
      </c>
      <c r="F1022" s="6" t="str">
        <f t="shared" si="31"/>
        <v>Vochtige heiden</v>
      </c>
      <c r="G1022" s="6" t="s">
        <v>503</v>
      </c>
      <c r="H1022" s="6" t="s">
        <v>442</v>
      </c>
    </row>
    <row r="1023" spans="1:8" x14ac:dyDescent="0.3">
      <c r="A1023" s="6" t="s">
        <v>136</v>
      </c>
      <c r="B1023" s="6">
        <v>136</v>
      </c>
      <c r="C1023" s="6" t="s">
        <v>154</v>
      </c>
      <c r="D1023" s="6" t="s">
        <v>507</v>
      </c>
      <c r="E1023" s="6" t="str">
        <f t="shared" si="30"/>
        <v>H4030</v>
      </c>
      <c r="F1023" s="6" t="str">
        <f t="shared" si="31"/>
        <v>Droge heiden</v>
      </c>
      <c r="G1023" s="6"/>
      <c r="H1023" s="6" t="s">
        <v>442</v>
      </c>
    </row>
    <row r="1024" spans="1:8" x14ac:dyDescent="0.3">
      <c r="A1024" s="6" t="s">
        <v>136</v>
      </c>
      <c r="B1024" s="6">
        <v>136</v>
      </c>
      <c r="C1024" s="6" t="s">
        <v>154</v>
      </c>
      <c r="D1024" s="6" t="s">
        <v>528</v>
      </c>
      <c r="E1024" s="6" t="str">
        <f t="shared" si="30"/>
        <v>H3140</v>
      </c>
      <c r="F1024" s="6" t="str">
        <f t="shared" si="31"/>
        <v>Kranswierwateren</v>
      </c>
      <c r="G1024" s="6"/>
      <c r="H1024" s="6" t="s">
        <v>442</v>
      </c>
    </row>
    <row r="1025" spans="1:8" x14ac:dyDescent="0.3">
      <c r="A1025" s="6" t="s">
        <v>136</v>
      </c>
      <c r="B1025" s="6">
        <v>136</v>
      </c>
      <c r="C1025" s="6" t="s">
        <v>154</v>
      </c>
      <c r="D1025" s="6" t="s">
        <v>530</v>
      </c>
      <c r="E1025" s="6" t="str">
        <f t="shared" si="30"/>
        <v>H6510A</v>
      </c>
      <c r="F1025" s="6" t="str">
        <f t="shared" si="31"/>
        <v>Glanshaver- en vossenstaarthooilanden</v>
      </c>
      <c r="G1025" s="6" t="s">
        <v>531</v>
      </c>
      <c r="H1025" s="6" t="s">
        <v>442</v>
      </c>
    </row>
    <row r="1026" spans="1:8" x14ac:dyDescent="0.3">
      <c r="A1026" s="6" t="s">
        <v>136</v>
      </c>
      <c r="B1026" s="6">
        <v>136</v>
      </c>
      <c r="C1026" s="6" t="s">
        <v>154</v>
      </c>
      <c r="D1026" s="6" t="s">
        <v>512</v>
      </c>
      <c r="E1026" s="6" t="str">
        <f t="shared" si="30"/>
        <v>H7110B</v>
      </c>
      <c r="F1026" s="6" t="str">
        <f t="shared" si="31"/>
        <v>Actieve hoogvenen</v>
      </c>
      <c r="G1026" s="6" t="s">
        <v>513</v>
      </c>
      <c r="H1026" s="6" t="s">
        <v>442</v>
      </c>
    </row>
    <row r="1027" spans="1:8" x14ac:dyDescent="0.3">
      <c r="A1027" s="6" t="s">
        <v>136</v>
      </c>
      <c r="B1027" s="6">
        <v>136</v>
      </c>
      <c r="C1027" s="6" t="s">
        <v>154</v>
      </c>
      <c r="D1027" s="6" t="s">
        <v>499</v>
      </c>
      <c r="E1027" s="6" t="str">
        <f t="shared" si="30"/>
        <v>H7140A</v>
      </c>
      <c r="F1027" s="6" t="str">
        <f t="shared" si="31"/>
        <v>Overgangs- en trilvenen</v>
      </c>
      <c r="G1027" s="6" t="s">
        <v>500</v>
      </c>
      <c r="H1027" s="6" t="s">
        <v>442</v>
      </c>
    </row>
    <row r="1028" spans="1:8" x14ac:dyDescent="0.3">
      <c r="A1028" s="6" t="s">
        <v>136</v>
      </c>
      <c r="B1028" s="6">
        <v>136</v>
      </c>
      <c r="C1028" s="6" t="s">
        <v>154</v>
      </c>
      <c r="D1028" s="6" t="s">
        <v>508</v>
      </c>
      <c r="E1028" s="6" t="str">
        <f t="shared" ref="E1028:E1091" si="32">IF(ISTEXT(G1028),LEFT(D1028,6),LEFT(D1028,5))</f>
        <v>H7150</v>
      </c>
      <c r="F1028" s="6" t="str">
        <f t="shared" ref="F1028:F1091" si="33">IF(ISTEXT(G1028),RIGHT(D1028,LEN(D1028)-9),RIGHT(D1028,LEN(D1028)-8))</f>
        <v>Pioniervegetaties met snavelbiezen</v>
      </c>
      <c r="G1028" s="6"/>
      <c r="H1028" s="6" t="s">
        <v>442</v>
      </c>
    </row>
    <row r="1029" spans="1:8" x14ac:dyDescent="0.3">
      <c r="A1029" s="6" t="s">
        <v>136</v>
      </c>
      <c r="B1029" s="6">
        <v>136</v>
      </c>
      <c r="C1029" s="6" t="s">
        <v>154</v>
      </c>
      <c r="D1029" s="6" t="s">
        <v>488</v>
      </c>
      <c r="E1029" s="6" t="str">
        <f t="shared" si="32"/>
        <v>H7210</v>
      </c>
      <c r="F1029" s="6" t="str">
        <f t="shared" si="33"/>
        <v>Galigaanmoerassen</v>
      </c>
      <c r="G1029" s="6"/>
      <c r="H1029" s="6" t="s">
        <v>442</v>
      </c>
    </row>
    <row r="1030" spans="1:8" x14ac:dyDescent="0.3">
      <c r="A1030" s="6" t="s">
        <v>136</v>
      </c>
      <c r="B1030" s="6">
        <v>136</v>
      </c>
      <c r="C1030" s="6" t="s">
        <v>154</v>
      </c>
      <c r="D1030" s="6" t="s">
        <v>504</v>
      </c>
      <c r="E1030" s="6" t="str">
        <f t="shared" si="32"/>
        <v>H9190</v>
      </c>
      <c r="F1030" s="6" t="str">
        <f t="shared" si="33"/>
        <v>Oude eikenbossen</v>
      </c>
      <c r="G1030" s="6"/>
      <c r="H1030" s="6" t="s">
        <v>442</v>
      </c>
    </row>
    <row r="1031" spans="1:8" x14ac:dyDescent="0.3">
      <c r="A1031" s="6" t="s">
        <v>136</v>
      </c>
      <c r="B1031" s="6">
        <v>136</v>
      </c>
      <c r="C1031" s="6" t="s">
        <v>154</v>
      </c>
      <c r="D1031" s="6" t="s">
        <v>496</v>
      </c>
      <c r="E1031" s="6" t="str">
        <f t="shared" si="32"/>
        <v>H91D0</v>
      </c>
      <c r="F1031" s="6" t="str">
        <f t="shared" si="33"/>
        <v>Hoogveenbossen</v>
      </c>
      <c r="G1031" s="6"/>
      <c r="H1031" s="6" t="s">
        <v>442</v>
      </c>
    </row>
    <row r="1032" spans="1:8" x14ac:dyDescent="0.3">
      <c r="A1032" s="6" t="s">
        <v>136</v>
      </c>
      <c r="B1032" s="6">
        <v>136</v>
      </c>
      <c r="C1032" s="6" t="s">
        <v>154</v>
      </c>
      <c r="D1032" s="6" t="s">
        <v>524</v>
      </c>
      <c r="E1032" s="6" t="str">
        <f t="shared" si="32"/>
        <v>H91E0C</v>
      </c>
      <c r="F1032" s="6" t="str">
        <f t="shared" si="33"/>
        <v>Vochtige alluviale bossen</v>
      </c>
      <c r="G1032" s="6" t="s">
        <v>525</v>
      </c>
      <c r="H1032" s="6" t="s">
        <v>442</v>
      </c>
    </row>
    <row r="1033" spans="1:8" x14ac:dyDescent="0.3">
      <c r="A1033" s="6" t="s">
        <v>136</v>
      </c>
      <c r="B1033" s="6">
        <v>137</v>
      </c>
      <c r="C1033" s="6" t="s">
        <v>155</v>
      </c>
      <c r="D1033" s="6" t="s">
        <v>510</v>
      </c>
      <c r="E1033" s="6" t="str">
        <f t="shared" si="32"/>
        <v>H2310</v>
      </c>
      <c r="F1033" s="6" t="str">
        <f t="shared" si="33"/>
        <v>Stuifzandheiden met struikhei</v>
      </c>
      <c r="G1033" s="6"/>
      <c r="H1033" s="6" t="s">
        <v>442</v>
      </c>
    </row>
    <row r="1034" spans="1:8" x14ac:dyDescent="0.3">
      <c r="A1034" s="6" t="s">
        <v>136</v>
      </c>
      <c r="B1034" s="6">
        <v>137</v>
      </c>
      <c r="C1034" s="6" t="s">
        <v>155</v>
      </c>
      <c r="D1034" s="6" t="s">
        <v>511</v>
      </c>
      <c r="E1034" s="6" t="str">
        <f t="shared" si="32"/>
        <v>H2330</v>
      </c>
      <c r="F1034" s="6" t="str">
        <f t="shared" si="33"/>
        <v>Zandverstuivingen</v>
      </c>
      <c r="G1034" s="6"/>
      <c r="H1034" s="6" t="s">
        <v>442</v>
      </c>
    </row>
    <row r="1035" spans="1:8" x14ac:dyDescent="0.3">
      <c r="A1035" s="6" t="s">
        <v>136</v>
      </c>
      <c r="B1035" s="6">
        <v>137</v>
      </c>
      <c r="C1035" s="6" t="s">
        <v>155</v>
      </c>
      <c r="D1035" s="6" t="s">
        <v>526</v>
      </c>
      <c r="E1035" s="6" t="str">
        <f t="shared" si="32"/>
        <v>H3110</v>
      </c>
      <c r="F1035" s="6" t="str">
        <f t="shared" si="33"/>
        <v>Zeer zwakgebufferde vennen</v>
      </c>
      <c r="G1035" s="6"/>
      <c r="H1035" s="6" t="s">
        <v>442</v>
      </c>
    </row>
    <row r="1036" spans="1:8" x14ac:dyDescent="0.3">
      <c r="A1036" s="6" t="s">
        <v>136</v>
      </c>
      <c r="B1036" s="6">
        <v>137</v>
      </c>
      <c r="C1036" s="6" t="s">
        <v>155</v>
      </c>
      <c r="D1036" s="6" t="s">
        <v>501</v>
      </c>
      <c r="E1036" s="6" t="str">
        <f t="shared" si="32"/>
        <v>H3130</v>
      </c>
      <c r="F1036" s="6" t="str">
        <f t="shared" si="33"/>
        <v>Zwakgebufferde vennen</v>
      </c>
      <c r="G1036" s="6"/>
      <c r="H1036" s="6" t="s">
        <v>442</v>
      </c>
    </row>
    <row r="1037" spans="1:8" x14ac:dyDescent="0.3">
      <c r="A1037" s="6" t="s">
        <v>136</v>
      </c>
      <c r="B1037" s="6">
        <v>137</v>
      </c>
      <c r="C1037" s="6" t="s">
        <v>155</v>
      </c>
      <c r="D1037" s="6" t="s">
        <v>506</v>
      </c>
      <c r="E1037" s="6" t="str">
        <f t="shared" si="32"/>
        <v>H3160</v>
      </c>
      <c r="F1037" s="6" t="str">
        <f t="shared" si="33"/>
        <v>Zure vennen</v>
      </c>
      <c r="G1037" s="6"/>
      <c r="H1037" s="6" t="s">
        <v>442</v>
      </c>
    </row>
    <row r="1038" spans="1:8" x14ac:dyDescent="0.3">
      <c r="A1038" s="6" t="s">
        <v>136</v>
      </c>
      <c r="B1038" s="6">
        <v>137</v>
      </c>
      <c r="C1038" s="6" t="s">
        <v>155</v>
      </c>
      <c r="D1038" s="6" t="s">
        <v>502</v>
      </c>
      <c r="E1038" s="6" t="str">
        <f t="shared" si="32"/>
        <v>H4010A</v>
      </c>
      <c r="F1038" s="6" t="str">
        <f t="shared" si="33"/>
        <v>Vochtige heiden</v>
      </c>
      <c r="G1038" s="6" t="s">
        <v>503</v>
      </c>
      <c r="H1038" s="6" t="s">
        <v>442</v>
      </c>
    </row>
    <row r="1039" spans="1:8" x14ac:dyDescent="0.3">
      <c r="A1039" s="6" t="s">
        <v>136</v>
      </c>
      <c r="B1039" s="6">
        <v>137</v>
      </c>
      <c r="C1039" s="6" t="s">
        <v>155</v>
      </c>
      <c r="D1039" s="6" t="s">
        <v>507</v>
      </c>
      <c r="E1039" s="6" t="str">
        <f t="shared" si="32"/>
        <v>H4030</v>
      </c>
      <c r="F1039" s="6" t="str">
        <f t="shared" si="33"/>
        <v>Droge heiden</v>
      </c>
      <c r="G1039" s="6"/>
      <c r="H1039" s="6" t="s">
        <v>442</v>
      </c>
    </row>
    <row r="1040" spans="1:8" hidden="1" x14ac:dyDescent="0.3">
      <c r="A1040" s="6" t="s">
        <v>136</v>
      </c>
      <c r="B1040" s="6">
        <v>137</v>
      </c>
      <c r="C1040" s="6" t="s">
        <v>155</v>
      </c>
      <c r="D1040" s="6" t="s">
        <v>508</v>
      </c>
      <c r="E1040" s="6" t="str">
        <f t="shared" si="32"/>
        <v>H7150</v>
      </c>
      <c r="F1040" s="6" t="str">
        <f t="shared" si="33"/>
        <v>Pioniervegetaties met snavelbiezen</v>
      </c>
      <c r="G1040" s="6"/>
      <c r="H1040" s="6" t="s">
        <v>462</v>
      </c>
    </row>
    <row r="1041" spans="1:8" hidden="1" x14ac:dyDescent="0.3">
      <c r="A1041" s="6" t="s">
        <v>136</v>
      </c>
      <c r="B1041" s="6">
        <v>137</v>
      </c>
      <c r="C1041" s="6" t="s">
        <v>155</v>
      </c>
      <c r="D1041" s="6" t="s">
        <v>496</v>
      </c>
      <c r="E1041" s="6" t="str">
        <f t="shared" si="32"/>
        <v>H91D0</v>
      </c>
      <c r="F1041" s="6" t="str">
        <f t="shared" si="33"/>
        <v>Hoogveenbossen</v>
      </c>
      <c r="G1041" s="6"/>
      <c r="H1041" s="6" t="s">
        <v>462</v>
      </c>
    </row>
    <row r="1042" spans="1:8" x14ac:dyDescent="0.3">
      <c r="A1042" s="6" t="s">
        <v>136</v>
      </c>
      <c r="B1042" s="6">
        <v>137</v>
      </c>
      <c r="C1042" s="6" t="s">
        <v>155</v>
      </c>
      <c r="D1042" s="6" t="s">
        <v>524</v>
      </c>
      <c r="E1042" s="6" t="str">
        <f t="shared" si="32"/>
        <v>H91E0C</v>
      </c>
      <c r="F1042" s="6" t="str">
        <f t="shared" si="33"/>
        <v>Vochtige alluviale bossen</v>
      </c>
      <c r="G1042" s="6" t="s">
        <v>525</v>
      </c>
      <c r="H1042" s="6" t="s">
        <v>442</v>
      </c>
    </row>
    <row r="1043" spans="1:8" x14ac:dyDescent="0.3">
      <c r="A1043" s="6" t="s">
        <v>156</v>
      </c>
      <c r="B1043" s="6">
        <v>138</v>
      </c>
      <c r="C1043" s="6" t="s">
        <v>157</v>
      </c>
      <c r="D1043" s="6" t="s">
        <v>501</v>
      </c>
      <c r="E1043" s="6" t="str">
        <f t="shared" si="32"/>
        <v>H3130</v>
      </c>
      <c r="F1043" s="6" t="str">
        <f t="shared" si="33"/>
        <v>Zwakgebufferde vennen</v>
      </c>
      <c r="G1043" s="6"/>
      <c r="H1043" s="6" t="s">
        <v>442</v>
      </c>
    </row>
    <row r="1044" spans="1:8" hidden="1" x14ac:dyDescent="0.3">
      <c r="A1044" s="6" t="s">
        <v>156</v>
      </c>
      <c r="B1044" s="6">
        <v>138</v>
      </c>
      <c r="C1044" s="6" t="s">
        <v>157</v>
      </c>
      <c r="D1044" s="6" t="s">
        <v>502</v>
      </c>
      <c r="E1044" s="6" t="str">
        <f t="shared" si="32"/>
        <v>H4010A</v>
      </c>
      <c r="F1044" s="6" t="str">
        <f t="shared" si="33"/>
        <v>Vochtige heiden</v>
      </c>
      <c r="G1044" s="6" t="s">
        <v>503</v>
      </c>
      <c r="H1044" s="6" t="s">
        <v>462</v>
      </c>
    </row>
    <row r="1045" spans="1:8" hidden="1" x14ac:dyDescent="0.3">
      <c r="A1045" s="6" t="s">
        <v>156</v>
      </c>
      <c r="B1045" s="6">
        <v>138</v>
      </c>
      <c r="C1045" s="6" t="s">
        <v>157</v>
      </c>
      <c r="D1045" s="6" t="s">
        <v>507</v>
      </c>
      <c r="E1045" s="6" t="str">
        <f t="shared" si="32"/>
        <v>H4030</v>
      </c>
      <c r="F1045" s="6" t="str">
        <f t="shared" si="33"/>
        <v>Droge heiden</v>
      </c>
      <c r="G1045" s="6"/>
      <c r="H1045" s="6" t="s">
        <v>462</v>
      </c>
    </row>
    <row r="1046" spans="1:8" hidden="1" x14ac:dyDescent="0.3">
      <c r="A1046" s="6" t="s">
        <v>156</v>
      </c>
      <c r="B1046" s="6">
        <v>138</v>
      </c>
      <c r="C1046" s="6" t="s">
        <v>157</v>
      </c>
      <c r="D1046" s="6" t="s">
        <v>489</v>
      </c>
      <c r="E1046" s="6" t="str">
        <f t="shared" si="32"/>
        <v>H6410</v>
      </c>
      <c r="F1046" s="6" t="str">
        <f t="shared" si="33"/>
        <v>Blauwgraslanden</v>
      </c>
      <c r="G1046" s="6"/>
      <c r="H1046" s="6" t="s">
        <v>462</v>
      </c>
    </row>
    <row r="1047" spans="1:8" hidden="1" x14ac:dyDescent="0.3">
      <c r="A1047" s="6" t="s">
        <v>156</v>
      </c>
      <c r="B1047" s="6">
        <v>138</v>
      </c>
      <c r="C1047" s="6" t="s">
        <v>157</v>
      </c>
      <c r="D1047" s="6" t="s">
        <v>508</v>
      </c>
      <c r="E1047" s="6" t="str">
        <f t="shared" si="32"/>
        <v>H7150</v>
      </c>
      <c r="F1047" s="6" t="str">
        <f t="shared" si="33"/>
        <v>Pioniervegetaties met snavelbiezen</v>
      </c>
      <c r="G1047" s="6"/>
      <c r="H1047" s="6" t="s">
        <v>462</v>
      </c>
    </row>
    <row r="1048" spans="1:8" x14ac:dyDescent="0.3">
      <c r="A1048" s="6" t="s">
        <v>156</v>
      </c>
      <c r="B1048" s="6">
        <v>138</v>
      </c>
      <c r="C1048" s="6" t="s">
        <v>157</v>
      </c>
      <c r="D1048" s="6" t="s">
        <v>488</v>
      </c>
      <c r="E1048" s="6" t="str">
        <f t="shared" si="32"/>
        <v>H7210</v>
      </c>
      <c r="F1048" s="6" t="str">
        <f t="shared" si="33"/>
        <v>Galigaanmoerassen</v>
      </c>
      <c r="G1048" s="6"/>
      <c r="H1048" s="6" t="s">
        <v>442</v>
      </c>
    </row>
    <row r="1049" spans="1:8" hidden="1" x14ac:dyDescent="0.3">
      <c r="A1049" s="6" t="s">
        <v>156</v>
      </c>
      <c r="B1049" s="6">
        <v>138</v>
      </c>
      <c r="C1049" s="6" t="s">
        <v>157</v>
      </c>
      <c r="D1049" s="6" t="s">
        <v>514</v>
      </c>
      <c r="E1049" s="6" t="str">
        <f t="shared" si="32"/>
        <v>H9120</v>
      </c>
      <c r="F1049" s="6" t="str">
        <f t="shared" si="33"/>
        <v>Beuken-eikenbossen met hulst</v>
      </c>
      <c r="G1049" s="6"/>
      <c r="H1049" s="6" t="s">
        <v>462</v>
      </c>
    </row>
    <row r="1050" spans="1:8" x14ac:dyDescent="0.3">
      <c r="A1050" s="6" t="s">
        <v>156</v>
      </c>
      <c r="B1050" s="6">
        <v>138</v>
      </c>
      <c r="C1050" s="6" t="s">
        <v>157</v>
      </c>
      <c r="D1050" s="6" t="s">
        <v>496</v>
      </c>
      <c r="E1050" s="6" t="str">
        <f t="shared" si="32"/>
        <v>H91D0</v>
      </c>
      <c r="F1050" s="6" t="str">
        <f t="shared" si="33"/>
        <v>Hoogveenbossen</v>
      </c>
      <c r="G1050" s="6"/>
      <c r="H1050" s="6" t="s">
        <v>442</v>
      </c>
    </row>
    <row r="1051" spans="1:8" x14ac:dyDescent="0.3">
      <c r="A1051" s="6" t="s">
        <v>136</v>
      </c>
      <c r="B1051" s="6">
        <v>139</v>
      </c>
      <c r="C1051" s="6" t="s">
        <v>158</v>
      </c>
      <c r="D1051" s="6" t="s">
        <v>507</v>
      </c>
      <c r="E1051" s="6" t="str">
        <f t="shared" si="32"/>
        <v>H4030</v>
      </c>
      <c r="F1051" s="6" t="str">
        <f t="shared" si="33"/>
        <v>Droge heiden</v>
      </c>
      <c r="G1051" s="6"/>
      <c r="H1051" s="6" t="s">
        <v>442</v>
      </c>
    </row>
    <row r="1052" spans="1:8" x14ac:dyDescent="0.3">
      <c r="A1052" s="6" t="s">
        <v>136</v>
      </c>
      <c r="B1052" s="6">
        <v>139</v>
      </c>
      <c r="C1052" s="6" t="s">
        <v>158</v>
      </c>
      <c r="D1052" s="6" t="s">
        <v>518</v>
      </c>
      <c r="E1052" s="6" t="str">
        <f t="shared" si="32"/>
        <v>H7110A</v>
      </c>
      <c r="F1052" s="6" t="str">
        <f t="shared" si="33"/>
        <v>Actieve hoogvenen</v>
      </c>
      <c r="G1052" s="6" t="s">
        <v>519</v>
      </c>
      <c r="H1052" s="6" t="s">
        <v>442</v>
      </c>
    </row>
    <row r="1053" spans="1:8" x14ac:dyDescent="0.3">
      <c r="A1053" s="6" t="s">
        <v>136</v>
      </c>
      <c r="B1053" s="6">
        <v>139</v>
      </c>
      <c r="C1053" s="6" t="s">
        <v>158</v>
      </c>
      <c r="D1053" s="6" t="s">
        <v>520</v>
      </c>
      <c r="E1053" s="6" t="str">
        <f t="shared" si="32"/>
        <v>H7120</v>
      </c>
      <c r="F1053" s="6" t="str">
        <f t="shared" si="33"/>
        <v>Herstellende hoogvenen</v>
      </c>
      <c r="G1053" s="6"/>
      <c r="H1053" s="6" t="s">
        <v>442</v>
      </c>
    </row>
    <row r="1054" spans="1:8" x14ac:dyDescent="0.3">
      <c r="A1054" s="6" t="s">
        <v>136</v>
      </c>
      <c r="B1054" s="6">
        <v>140</v>
      </c>
      <c r="C1054" s="6" t="s">
        <v>159</v>
      </c>
      <c r="D1054" s="6" t="s">
        <v>507</v>
      </c>
      <c r="E1054" s="6" t="str">
        <f t="shared" si="32"/>
        <v>H4030</v>
      </c>
      <c r="F1054" s="6" t="str">
        <f t="shared" si="33"/>
        <v>Droge heiden</v>
      </c>
      <c r="G1054" s="6"/>
      <c r="H1054" s="6" t="s">
        <v>442</v>
      </c>
    </row>
    <row r="1055" spans="1:8" x14ac:dyDescent="0.3">
      <c r="A1055" s="6" t="s">
        <v>136</v>
      </c>
      <c r="B1055" s="6">
        <v>140</v>
      </c>
      <c r="C1055" s="6" t="s">
        <v>159</v>
      </c>
      <c r="D1055" s="6" t="s">
        <v>520</v>
      </c>
      <c r="E1055" s="6" t="str">
        <f t="shared" si="32"/>
        <v>H7120</v>
      </c>
      <c r="F1055" s="6" t="str">
        <f t="shared" si="33"/>
        <v>Herstellende hoogvenen</v>
      </c>
      <c r="G1055" s="6"/>
      <c r="H1055" s="6" t="s">
        <v>442</v>
      </c>
    </row>
    <row r="1056" spans="1:8" x14ac:dyDescent="0.3">
      <c r="A1056" s="6" t="s">
        <v>136</v>
      </c>
      <c r="B1056" s="6">
        <v>141</v>
      </c>
      <c r="C1056" s="6" t="s">
        <v>160</v>
      </c>
      <c r="D1056" s="6" t="s">
        <v>529</v>
      </c>
      <c r="E1056" s="6" t="str">
        <f t="shared" si="32"/>
        <v>H6120</v>
      </c>
      <c r="F1056" s="6" t="str">
        <f t="shared" si="33"/>
        <v>Stroomdalgraslanden</v>
      </c>
      <c r="G1056" s="6"/>
      <c r="H1056" s="6" t="s">
        <v>442</v>
      </c>
    </row>
    <row r="1057" spans="1:8" x14ac:dyDescent="0.3">
      <c r="A1057" s="6" t="s">
        <v>136</v>
      </c>
      <c r="B1057" s="6">
        <v>141</v>
      </c>
      <c r="C1057" s="6" t="s">
        <v>160</v>
      </c>
      <c r="D1057" s="6" t="s">
        <v>530</v>
      </c>
      <c r="E1057" s="6" t="str">
        <f t="shared" si="32"/>
        <v>H6510A</v>
      </c>
      <c r="F1057" s="6" t="str">
        <f t="shared" si="33"/>
        <v>Glanshaver- en vossenstaarthooilanden</v>
      </c>
      <c r="G1057" s="6" t="s">
        <v>531</v>
      </c>
      <c r="H1057" s="6" t="s">
        <v>442</v>
      </c>
    </row>
    <row r="1058" spans="1:8" x14ac:dyDescent="0.3">
      <c r="A1058" s="6" t="s">
        <v>156</v>
      </c>
      <c r="B1058" s="6">
        <v>142</v>
      </c>
      <c r="C1058" s="6" t="s">
        <v>161</v>
      </c>
      <c r="D1058" s="6" t="s">
        <v>488</v>
      </c>
      <c r="E1058" s="6" t="str">
        <f t="shared" si="32"/>
        <v>H7210</v>
      </c>
      <c r="F1058" s="6" t="str">
        <f t="shared" si="33"/>
        <v>Galigaanmoerassen</v>
      </c>
      <c r="G1058" s="6"/>
      <c r="H1058" s="6" t="s">
        <v>442</v>
      </c>
    </row>
    <row r="1059" spans="1:8" x14ac:dyDescent="0.3">
      <c r="A1059" s="6" t="s">
        <v>156</v>
      </c>
      <c r="B1059" s="6">
        <v>142</v>
      </c>
      <c r="C1059" s="6" t="s">
        <v>161</v>
      </c>
      <c r="D1059" s="6" t="s">
        <v>514</v>
      </c>
      <c r="E1059" s="6" t="str">
        <f t="shared" si="32"/>
        <v>H9120</v>
      </c>
      <c r="F1059" s="6" t="str">
        <f t="shared" si="33"/>
        <v>Beuken-eikenbossen met hulst</v>
      </c>
      <c r="G1059" s="6"/>
      <c r="H1059" s="6" t="s">
        <v>442</v>
      </c>
    </row>
    <row r="1060" spans="1:8" hidden="1" x14ac:dyDescent="0.3">
      <c r="A1060" s="6" t="s">
        <v>156</v>
      </c>
      <c r="B1060" s="6">
        <v>142</v>
      </c>
      <c r="C1060" s="6" t="s">
        <v>161</v>
      </c>
      <c r="D1060" s="6" t="s">
        <v>496</v>
      </c>
      <c r="E1060" s="6" t="str">
        <f t="shared" si="32"/>
        <v>H91D0</v>
      </c>
      <c r="F1060" s="6" t="str">
        <f t="shared" si="33"/>
        <v>Hoogveenbossen</v>
      </c>
      <c r="G1060" s="6"/>
      <c r="H1060" s="6" t="s">
        <v>462</v>
      </c>
    </row>
    <row r="1061" spans="1:8" x14ac:dyDescent="0.3">
      <c r="A1061" s="6" t="s">
        <v>156</v>
      </c>
      <c r="B1061" s="6">
        <v>142</v>
      </c>
      <c r="C1061" s="6" t="s">
        <v>161</v>
      </c>
      <c r="D1061" s="6" t="s">
        <v>524</v>
      </c>
      <c r="E1061" s="6" t="str">
        <f t="shared" si="32"/>
        <v>H91E0C</v>
      </c>
      <c r="F1061" s="6" t="str">
        <f t="shared" si="33"/>
        <v>Vochtige alluviale bossen</v>
      </c>
      <c r="G1061" s="6" t="s">
        <v>525</v>
      </c>
      <c r="H1061" s="6" t="s">
        <v>442</v>
      </c>
    </row>
    <row r="1062" spans="1:8" x14ac:dyDescent="0.3">
      <c r="A1062" s="6" t="s">
        <v>156</v>
      </c>
      <c r="B1062" s="6">
        <v>143</v>
      </c>
      <c r="C1062" s="6" t="s">
        <v>162</v>
      </c>
      <c r="D1062" s="6" t="s">
        <v>529</v>
      </c>
      <c r="E1062" s="6" t="str">
        <f t="shared" si="32"/>
        <v>H6120</v>
      </c>
      <c r="F1062" s="6" t="str">
        <f t="shared" si="33"/>
        <v>Stroomdalgraslanden</v>
      </c>
      <c r="G1062" s="6"/>
      <c r="H1062" s="6" t="s">
        <v>442</v>
      </c>
    </row>
    <row r="1063" spans="1:8" x14ac:dyDescent="0.3">
      <c r="A1063" s="6" t="s">
        <v>156</v>
      </c>
      <c r="B1063" s="6">
        <v>143</v>
      </c>
      <c r="C1063" s="6" t="s">
        <v>162</v>
      </c>
      <c r="D1063" s="6" t="s">
        <v>486</v>
      </c>
      <c r="E1063" s="6" t="str">
        <f t="shared" si="32"/>
        <v>H6430C</v>
      </c>
      <c r="F1063" s="6" t="str">
        <f t="shared" si="33"/>
        <v>Ruigten en zomen</v>
      </c>
      <c r="G1063" s="6" t="s">
        <v>487</v>
      </c>
      <c r="H1063" s="6" t="s">
        <v>442</v>
      </c>
    </row>
    <row r="1064" spans="1:8" x14ac:dyDescent="0.3">
      <c r="A1064" s="6" t="s">
        <v>156</v>
      </c>
      <c r="B1064" s="6">
        <v>143</v>
      </c>
      <c r="C1064" s="6" t="s">
        <v>162</v>
      </c>
      <c r="D1064" s="6" t="s">
        <v>514</v>
      </c>
      <c r="E1064" s="6" t="str">
        <f t="shared" si="32"/>
        <v>H9120</v>
      </c>
      <c r="F1064" s="6" t="str">
        <f t="shared" si="33"/>
        <v>Beuken-eikenbossen met hulst</v>
      </c>
      <c r="G1064" s="6"/>
      <c r="H1064" s="6" t="s">
        <v>442</v>
      </c>
    </row>
    <row r="1065" spans="1:8" x14ac:dyDescent="0.3">
      <c r="A1065" s="6" t="s">
        <v>156</v>
      </c>
      <c r="B1065" s="6">
        <v>143</v>
      </c>
      <c r="C1065" s="6" t="s">
        <v>162</v>
      </c>
      <c r="D1065" s="6" t="s">
        <v>538</v>
      </c>
      <c r="E1065" s="6" t="str">
        <f t="shared" si="32"/>
        <v>H91F0</v>
      </c>
      <c r="F1065" s="6" t="str">
        <f t="shared" si="33"/>
        <v>Droge hardhoutooibossen</v>
      </c>
      <c r="G1065" s="6"/>
      <c r="H1065" s="6" t="s">
        <v>442</v>
      </c>
    </row>
    <row r="1066" spans="1:8" x14ac:dyDescent="0.3">
      <c r="A1066" s="6" t="s">
        <v>156</v>
      </c>
      <c r="B1066" s="6">
        <v>144</v>
      </c>
      <c r="C1066" s="6" t="s">
        <v>163</v>
      </c>
      <c r="D1066" s="6" t="s">
        <v>510</v>
      </c>
      <c r="E1066" s="6" t="str">
        <f t="shared" si="32"/>
        <v>H2310</v>
      </c>
      <c r="F1066" s="6" t="str">
        <f t="shared" si="33"/>
        <v>Stuifzandheiden met struikhei</v>
      </c>
      <c r="G1066" s="6"/>
      <c r="H1066" s="6" t="s">
        <v>442</v>
      </c>
    </row>
    <row r="1067" spans="1:8" x14ac:dyDescent="0.3">
      <c r="A1067" s="6" t="s">
        <v>156</v>
      </c>
      <c r="B1067" s="6">
        <v>144</v>
      </c>
      <c r="C1067" s="6" t="s">
        <v>163</v>
      </c>
      <c r="D1067" s="6" t="s">
        <v>511</v>
      </c>
      <c r="E1067" s="6" t="str">
        <f t="shared" si="32"/>
        <v>H2330</v>
      </c>
      <c r="F1067" s="6" t="str">
        <f t="shared" si="33"/>
        <v>Zandverstuivingen</v>
      </c>
      <c r="G1067" s="6"/>
      <c r="H1067" s="6" t="s">
        <v>442</v>
      </c>
    </row>
    <row r="1068" spans="1:8" x14ac:dyDescent="0.3">
      <c r="A1068" s="6" t="s">
        <v>156</v>
      </c>
      <c r="B1068" s="6">
        <v>144</v>
      </c>
      <c r="C1068" s="6" t="s">
        <v>163</v>
      </c>
      <c r="D1068" s="6" t="s">
        <v>501</v>
      </c>
      <c r="E1068" s="6" t="str">
        <f t="shared" si="32"/>
        <v>H3130</v>
      </c>
      <c r="F1068" s="6" t="str">
        <f t="shared" si="33"/>
        <v>Zwakgebufferde vennen</v>
      </c>
      <c r="G1068" s="6"/>
      <c r="H1068" s="6" t="s">
        <v>442</v>
      </c>
    </row>
    <row r="1069" spans="1:8" x14ac:dyDescent="0.3">
      <c r="A1069" s="6" t="s">
        <v>156</v>
      </c>
      <c r="B1069" s="6">
        <v>144</v>
      </c>
      <c r="C1069" s="6" t="s">
        <v>163</v>
      </c>
      <c r="D1069" s="6" t="s">
        <v>523</v>
      </c>
      <c r="E1069" s="6" t="str">
        <f t="shared" si="32"/>
        <v>H5130</v>
      </c>
      <c r="F1069" s="6" t="str">
        <f t="shared" si="33"/>
        <v>Jeneverbesstruwelen</v>
      </c>
      <c r="G1069" s="6"/>
      <c r="H1069" s="6" t="s">
        <v>442</v>
      </c>
    </row>
    <row r="1070" spans="1:8" hidden="1" x14ac:dyDescent="0.3">
      <c r="A1070" s="6" t="s">
        <v>156</v>
      </c>
      <c r="B1070" s="6">
        <v>144</v>
      </c>
      <c r="C1070" s="6" t="s">
        <v>163</v>
      </c>
      <c r="D1070" s="6" t="s">
        <v>496</v>
      </c>
      <c r="E1070" s="6" t="str">
        <f t="shared" si="32"/>
        <v>H91D0</v>
      </c>
      <c r="F1070" s="6" t="str">
        <f t="shared" si="33"/>
        <v>Hoogveenbossen</v>
      </c>
      <c r="G1070" s="6"/>
      <c r="H1070" s="6" t="s">
        <v>462</v>
      </c>
    </row>
    <row r="1071" spans="1:8" x14ac:dyDescent="0.3">
      <c r="A1071" s="6" t="s">
        <v>156</v>
      </c>
      <c r="B1071" s="6">
        <v>145</v>
      </c>
      <c r="C1071" s="6" t="s">
        <v>164</v>
      </c>
      <c r="D1071" s="6" t="s">
        <v>510</v>
      </c>
      <c r="E1071" s="6" t="str">
        <f t="shared" si="32"/>
        <v>H2310</v>
      </c>
      <c r="F1071" s="6" t="str">
        <f t="shared" si="33"/>
        <v>Stuifzandheiden met struikhei</v>
      </c>
      <c r="G1071" s="6"/>
      <c r="H1071" s="6" t="s">
        <v>442</v>
      </c>
    </row>
    <row r="1072" spans="1:8" x14ac:dyDescent="0.3">
      <c r="A1072" s="6" t="s">
        <v>156</v>
      </c>
      <c r="B1072" s="6">
        <v>145</v>
      </c>
      <c r="C1072" s="6" t="s">
        <v>164</v>
      </c>
      <c r="D1072" s="6" t="s">
        <v>511</v>
      </c>
      <c r="E1072" s="6" t="str">
        <f t="shared" si="32"/>
        <v>H2330</v>
      </c>
      <c r="F1072" s="6" t="str">
        <f t="shared" si="33"/>
        <v>Zandverstuivingen</v>
      </c>
      <c r="G1072" s="6"/>
      <c r="H1072" s="6" t="s">
        <v>442</v>
      </c>
    </row>
    <row r="1073" spans="1:8" x14ac:dyDescent="0.3">
      <c r="A1073" s="6" t="s">
        <v>156</v>
      </c>
      <c r="B1073" s="6">
        <v>145</v>
      </c>
      <c r="C1073" s="6" t="s">
        <v>164</v>
      </c>
      <c r="D1073" s="6" t="s">
        <v>501</v>
      </c>
      <c r="E1073" s="6" t="str">
        <f t="shared" si="32"/>
        <v>H3130</v>
      </c>
      <c r="F1073" s="6" t="str">
        <f t="shared" si="33"/>
        <v>Zwakgebufferde vennen</v>
      </c>
      <c r="G1073" s="6"/>
      <c r="H1073" s="6" t="s">
        <v>442</v>
      </c>
    </row>
    <row r="1074" spans="1:8" x14ac:dyDescent="0.3">
      <c r="A1074" s="6" t="s">
        <v>156</v>
      </c>
      <c r="B1074" s="6">
        <v>145</v>
      </c>
      <c r="C1074" s="6" t="s">
        <v>164</v>
      </c>
      <c r="D1074" s="6" t="s">
        <v>506</v>
      </c>
      <c r="E1074" s="6" t="str">
        <f t="shared" si="32"/>
        <v>H3160</v>
      </c>
      <c r="F1074" s="6" t="str">
        <f t="shared" si="33"/>
        <v>Zure vennen</v>
      </c>
      <c r="G1074" s="6"/>
      <c r="H1074" s="6" t="s">
        <v>442</v>
      </c>
    </row>
    <row r="1075" spans="1:8" x14ac:dyDescent="0.3">
      <c r="A1075" s="6" t="s">
        <v>156</v>
      </c>
      <c r="B1075" s="6">
        <v>145</v>
      </c>
      <c r="C1075" s="6" t="s">
        <v>164</v>
      </c>
      <c r="D1075" s="6" t="s">
        <v>502</v>
      </c>
      <c r="E1075" s="6" t="str">
        <f t="shared" si="32"/>
        <v>H4010A</v>
      </c>
      <c r="F1075" s="6" t="str">
        <f t="shared" si="33"/>
        <v>Vochtige heiden</v>
      </c>
      <c r="G1075" s="6" t="s">
        <v>503</v>
      </c>
      <c r="H1075" s="6" t="s">
        <v>442</v>
      </c>
    </row>
    <row r="1076" spans="1:8" x14ac:dyDescent="0.3">
      <c r="A1076" s="6" t="s">
        <v>156</v>
      </c>
      <c r="B1076" s="6">
        <v>145</v>
      </c>
      <c r="C1076" s="6" t="s">
        <v>164</v>
      </c>
      <c r="D1076" s="6" t="s">
        <v>507</v>
      </c>
      <c r="E1076" s="6" t="str">
        <f t="shared" si="32"/>
        <v>H4030</v>
      </c>
      <c r="F1076" s="6" t="str">
        <f t="shared" si="33"/>
        <v>Droge heiden</v>
      </c>
      <c r="G1076" s="6"/>
      <c r="H1076" s="6" t="s">
        <v>442</v>
      </c>
    </row>
    <row r="1077" spans="1:8" x14ac:dyDescent="0.3">
      <c r="A1077" s="6" t="s">
        <v>156</v>
      </c>
      <c r="B1077" s="6">
        <v>145</v>
      </c>
      <c r="C1077" s="6" t="s">
        <v>164</v>
      </c>
      <c r="D1077" s="6" t="s">
        <v>529</v>
      </c>
      <c r="E1077" s="6" t="str">
        <f t="shared" si="32"/>
        <v>H6120</v>
      </c>
      <c r="F1077" s="6" t="str">
        <f t="shared" si="33"/>
        <v>Stroomdalgraslanden</v>
      </c>
      <c r="G1077" s="6"/>
      <c r="H1077" s="6" t="s">
        <v>442</v>
      </c>
    </row>
    <row r="1078" spans="1:8" hidden="1" x14ac:dyDescent="0.3">
      <c r="A1078" s="6" t="s">
        <v>156</v>
      </c>
      <c r="B1078" s="6">
        <v>145</v>
      </c>
      <c r="C1078" s="6" t="s">
        <v>164</v>
      </c>
      <c r="D1078" s="6" t="s">
        <v>482</v>
      </c>
      <c r="E1078" s="6" t="str">
        <f t="shared" si="32"/>
        <v>H6430A</v>
      </c>
      <c r="F1078" s="6" t="str">
        <f t="shared" si="33"/>
        <v>Ruigten en zomen</v>
      </c>
      <c r="G1078" s="6" t="s">
        <v>483</v>
      </c>
      <c r="H1078" s="6" t="s">
        <v>462</v>
      </c>
    </row>
    <row r="1079" spans="1:8" hidden="1" x14ac:dyDescent="0.3">
      <c r="A1079" s="6" t="s">
        <v>156</v>
      </c>
      <c r="B1079" s="6">
        <v>145</v>
      </c>
      <c r="C1079" s="6" t="s">
        <v>164</v>
      </c>
      <c r="D1079" s="6" t="s">
        <v>486</v>
      </c>
      <c r="E1079" s="6" t="str">
        <f t="shared" si="32"/>
        <v>H6430C</v>
      </c>
      <c r="F1079" s="6" t="str">
        <f t="shared" si="33"/>
        <v>Ruigten en zomen</v>
      </c>
      <c r="G1079" s="6" t="s">
        <v>487</v>
      </c>
      <c r="H1079" s="6" t="s">
        <v>462</v>
      </c>
    </row>
    <row r="1080" spans="1:8" x14ac:dyDescent="0.3">
      <c r="A1080" s="6" t="s">
        <v>156</v>
      </c>
      <c r="B1080" s="6">
        <v>145</v>
      </c>
      <c r="C1080" s="6" t="s">
        <v>164</v>
      </c>
      <c r="D1080" s="6" t="s">
        <v>512</v>
      </c>
      <c r="E1080" s="6" t="str">
        <f t="shared" si="32"/>
        <v>H7110B</v>
      </c>
      <c r="F1080" s="6" t="str">
        <f t="shared" si="33"/>
        <v>Actieve hoogvenen</v>
      </c>
      <c r="G1080" s="6" t="s">
        <v>513</v>
      </c>
      <c r="H1080" s="6" t="s">
        <v>442</v>
      </c>
    </row>
    <row r="1081" spans="1:8" x14ac:dyDescent="0.3">
      <c r="A1081" s="6" t="s">
        <v>156</v>
      </c>
      <c r="B1081" s="6">
        <v>145</v>
      </c>
      <c r="C1081" s="6" t="s">
        <v>164</v>
      </c>
      <c r="D1081" s="6" t="s">
        <v>508</v>
      </c>
      <c r="E1081" s="6" t="str">
        <f t="shared" si="32"/>
        <v>H7150</v>
      </c>
      <c r="F1081" s="6" t="str">
        <f t="shared" si="33"/>
        <v>Pioniervegetaties met snavelbiezen</v>
      </c>
      <c r="G1081" s="6"/>
      <c r="H1081" s="6" t="s">
        <v>442</v>
      </c>
    </row>
    <row r="1082" spans="1:8" hidden="1" x14ac:dyDescent="0.3">
      <c r="A1082" s="6" t="s">
        <v>156</v>
      </c>
      <c r="B1082" s="6">
        <v>145</v>
      </c>
      <c r="C1082" s="6" t="s">
        <v>164</v>
      </c>
      <c r="D1082" s="6" t="s">
        <v>514</v>
      </c>
      <c r="E1082" s="6" t="str">
        <f t="shared" si="32"/>
        <v>H9120</v>
      </c>
      <c r="F1082" s="6" t="str">
        <f t="shared" si="33"/>
        <v>Beuken-eikenbossen met hulst</v>
      </c>
      <c r="G1082" s="6"/>
      <c r="H1082" s="6" t="s">
        <v>462</v>
      </c>
    </row>
    <row r="1083" spans="1:8" hidden="1" x14ac:dyDescent="0.3">
      <c r="A1083" s="6" t="s">
        <v>156</v>
      </c>
      <c r="B1083" s="6">
        <v>145</v>
      </c>
      <c r="C1083" s="6" t="s">
        <v>164</v>
      </c>
      <c r="D1083" s="6" t="s">
        <v>504</v>
      </c>
      <c r="E1083" s="6" t="str">
        <f t="shared" si="32"/>
        <v>H9190</v>
      </c>
      <c r="F1083" s="6" t="str">
        <f t="shared" si="33"/>
        <v>Oude eikenbossen</v>
      </c>
      <c r="G1083" s="6"/>
      <c r="H1083" s="6" t="s">
        <v>462</v>
      </c>
    </row>
    <row r="1084" spans="1:8" x14ac:dyDescent="0.3">
      <c r="A1084" s="6" t="s">
        <v>156</v>
      </c>
      <c r="B1084" s="6">
        <v>145</v>
      </c>
      <c r="C1084" s="6" t="s">
        <v>164</v>
      </c>
      <c r="D1084" s="6" t="s">
        <v>496</v>
      </c>
      <c r="E1084" s="6" t="str">
        <f t="shared" si="32"/>
        <v>H91D0</v>
      </c>
      <c r="F1084" s="6" t="str">
        <f t="shared" si="33"/>
        <v>Hoogveenbossen</v>
      </c>
      <c r="G1084" s="6"/>
      <c r="H1084" s="6" t="s">
        <v>442</v>
      </c>
    </row>
    <row r="1085" spans="1:8" x14ac:dyDescent="0.3">
      <c r="A1085" s="6" t="s">
        <v>156</v>
      </c>
      <c r="B1085" s="6">
        <v>145</v>
      </c>
      <c r="C1085" s="6" t="s">
        <v>164</v>
      </c>
      <c r="D1085" s="6" t="s">
        <v>524</v>
      </c>
      <c r="E1085" s="6" t="str">
        <f t="shared" si="32"/>
        <v>H91E0C</v>
      </c>
      <c r="F1085" s="6" t="str">
        <f t="shared" si="33"/>
        <v>Vochtige alluviale bossen</v>
      </c>
      <c r="G1085" s="6" t="s">
        <v>525</v>
      </c>
      <c r="H1085" s="6" t="s">
        <v>442</v>
      </c>
    </row>
    <row r="1086" spans="1:8" hidden="1" x14ac:dyDescent="0.3">
      <c r="A1086" s="6" t="s">
        <v>156</v>
      </c>
      <c r="B1086" s="6">
        <v>145</v>
      </c>
      <c r="C1086" s="6" t="s">
        <v>164</v>
      </c>
      <c r="D1086" s="6" t="s">
        <v>538</v>
      </c>
      <c r="E1086" s="6" t="str">
        <f t="shared" si="32"/>
        <v>H91F0</v>
      </c>
      <c r="F1086" s="6" t="str">
        <f t="shared" si="33"/>
        <v>Droge hardhoutooibossen</v>
      </c>
      <c r="G1086" s="6"/>
      <c r="H1086" s="6" t="s">
        <v>462</v>
      </c>
    </row>
    <row r="1087" spans="1:8" x14ac:dyDescent="0.3">
      <c r="A1087" s="6" t="s">
        <v>156</v>
      </c>
      <c r="B1087" s="6">
        <v>146</v>
      </c>
      <c r="C1087" s="6" t="s">
        <v>165</v>
      </c>
      <c r="D1087" s="6" t="s">
        <v>526</v>
      </c>
      <c r="E1087" s="6" t="str">
        <f t="shared" si="32"/>
        <v>H3110</v>
      </c>
      <c r="F1087" s="6" t="str">
        <f t="shared" si="33"/>
        <v>Zeer zwakgebufferde vennen</v>
      </c>
      <c r="G1087" s="6"/>
      <c r="H1087" s="6" t="s">
        <v>442</v>
      </c>
    </row>
    <row r="1088" spans="1:8" x14ac:dyDescent="0.3">
      <c r="A1088" s="6" t="s">
        <v>156</v>
      </c>
      <c r="B1088" s="6">
        <v>146</v>
      </c>
      <c r="C1088" s="6" t="s">
        <v>165</v>
      </c>
      <c r="D1088" s="6" t="s">
        <v>501</v>
      </c>
      <c r="E1088" s="6" t="str">
        <f t="shared" si="32"/>
        <v>H3130</v>
      </c>
      <c r="F1088" s="6" t="str">
        <f t="shared" si="33"/>
        <v>Zwakgebufferde vennen</v>
      </c>
      <c r="G1088" s="6"/>
      <c r="H1088" s="6" t="s">
        <v>442</v>
      </c>
    </row>
    <row r="1089" spans="1:8" x14ac:dyDescent="0.3">
      <c r="A1089" s="6" t="s">
        <v>156</v>
      </c>
      <c r="B1089" s="6">
        <v>146</v>
      </c>
      <c r="C1089" s="6" t="s">
        <v>165</v>
      </c>
      <c r="D1089" s="6" t="s">
        <v>528</v>
      </c>
      <c r="E1089" s="6" t="str">
        <f t="shared" si="32"/>
        <v>H3140</v>
      </c>
      <c r="F1089" s="6" t="str">
        <f t="shared" si="33"/>
        <v>Kranswierwateren</v>
      </c>
      <c r="G1089" s="6"/>
      <c r="H1089" s="6" t="s">
        <v>442</v>
      </c>
    </row>
    <row r="1090" spans="1:8" x14ac:dyDescent="0.3">
      <c r="A1090" s="6" t="s">
        <v>156</v>
      </c>
      <c r="B1090" s="6">
        <v>147</v>
      </c>
      <c r="C1090" s="6" t="s">
        <v>166</v>
      </c>
      <c r="D1090" s="6" t="s">
        <v>521</v>
      </c>
      <c r="E1090" s="6" t="str">
        <f t="shared" si="32"/>
        <v>H3260A</v>
      </c>
      <c r="F1090" s="6" t="str">
        <f t="shared" si="33"/>
        <v>Beken en rivieren met waterplanten</v>
      </c>
      <c r="G1090" s="6" t="s">
        <v>522</v>
      </c>
      <c r="H1090" s="6" t="s">
        <v>442</v>
      </c>
    </row>
    <row r="1091" spans="1:8" hidden="1" x14ac:dyDescent="0.3">
      <c r="A1091" s="6" t="s">
        <v>156</v>
      </c>
      <c r="B1091" s="6">
        <v>147</v>
      </c>
      <c r="C1091" s="6" t="s">
        <v>166</v>
      </c>
      <c r="D1091" s="6" t="s">
        <v>489</v>
      </c>
      <c r="E1091" s="6" t="str">
        <f t="shared" si="32"/>
        <v>H6410</v>
      </c>
      <c r="F1091" s="6" t="str">
        <f t="shared" si="33"/>
        <v>Blauwgraslanden</v>
      </c>
      <c r="G1091" s="6"/>
      <c r="H1091" s="6" t="s">
        <v>462</v>
      </c>
    </row>
    <row r="1092" spans="1:8" hidden="1" x14ac:dyDescent="0.3">
      <c r="A1092" s="6" t="s">
        <v>156</v>
      </c>
      <c r="B1092" s="6">
        <v>147</v>
      </c>
      <c r="C1092" s="6" t="s">
        <v>166</v>
      </c>
      <c r="D1092" s="6" t="s">
        <v>514</v>
      </c>
      <c r="E1092" s="6" t="str">
        <f t="shared" ref="E1092:E1155" si="34">IF(ISTEXT(G1092),LEFT(D1092,6),LEFT(D1092,5))</f>
        <v>H9120</v>
      </c>
      <c r="F1092" s="6" t="str">
        <f t="shared" ref="F1092:F1155" si="35">IF(ISTEXT(G1092),RIGHT(D1092,LEN(D1092)-9),RIGHT(D1092,LEN(D1092)-8))</f>
        <v>Beuken-eikenbossen met hulst</v>
      </c>
      <c r="G1092" s="6"/>
      <c r="H1092" s="6" t="s">
        <v>462</v>
      </c>
    </row>
    <row r="1093" spans="1:8" x14ac:dyDescent="0.3">
      <c r="A1093" s="6" t="s">
        <v>156</v>
      </c>
      <c r="B1093" s="6">
        <v>147</v>
      </c>
      <c r="C1093" s="6" t="s">
        <v>166</v>
      </c>
      <c r="D1093" s="6" t="s">
        <v>515</v>
      </c>
      <c r="E1093" s="6" t="str">
        <f t="shared" si="34"/>
        <v>H9160A</v>
      </c>
      <c r="F1093" s="6" t="str">
        <f t="shared" si="35"/>
        <v>Eiken-haagbeukenbossen</v>
      </c>
      <c r="G1093" s="6" t="s">
        <v>503</v>
      </c>
      <c r="H1093" s="6" t="s">
        <v>442</v>
      </c>
    </row>
    <row r="1094" spans="1:8" hidden="1" x14ac:dyDescent="0.3">
      <c r="A1094" s="6" t="s">
        <v>156</v>
      </c>
      <c r="B1094" s="6">
        <v>147</v>
      </c>
      <c r="C1094" s="6" t="s">
        <v>166</v>
      </c>
      <c r="D1094" s="6" t="s">
        <v>504</v>
      </c>
      <c r="E1094" s="6" t="str">
        <f t="shared" si="34"/>
        <v>H9190</v>
      </c>
      <c r="F1094" s="6" t="str">
        <f t="shared" si="35"/>
        <v>Oude eikenbossen</v>
      </c>
      <c r="G1094" s="6"/>
      <c r="H1094" s="6" t="s">
        <v>462</v>
      </c>
    </row>
    <row r="1095" spans="1:8" x14ac:dyDescent="0.3">
      <c r="A1095" s="6" t="s">
        <v>156</v>
      </c>
      <c r="B1095" s="6">
        <v>147</v>
      </c>
      <c r="C1095" s="6" t="s">
        <v>166</v>
      </c>
      <c r="D1095" s="6" t="s">
        <v>524</v>
      </c>
      <c r="E1095" s="6" t="str">
        <f t="shared" si="34"/>
        <v>H91E0C</v>
      </c>
      <c r="F1095" s="6" t="str">
        <f t="shared" si="35"/>
        <v>Vochtige alluviale bossen</v>
      </c>
      <c r="G1095" s="6" t="s">
        <v>525</v>
      </c>
      <c r="H1095" s="6" t="s">
        <v>442</v>
      </c>
    </row>
    <row r="1096" spans="1:8" x14ac:dyDescent="0.3">
      <c r="A1096" s="6" t="s">
        <v>156</v>
      </c>
      <c r="B1096" s="6">
        <v>148</v>
      </c>
      <c r="C1096" s="6" t="s">
        <v>167</v>
      </c>
      <c r="D1096" s="6" t="s">
        <v>521</v>
      </c>
      <c r="E1096" s="6" t="str">
        <f t="shared" si="34"/>
        <v>H3260A</v>
      </c>
      <c r="F1096" s="6" t="str">
        <f t="shared" si="35"/>
        <v>Beken en rivieren met waterplanten</v>
      </c>
      <c r="G1096" s="6" t="s">
        <v>522</v>
      </c>
      <c r="H1096" s="6" t="s">
        <v>442</v>
      </c>
    </row>
    <row r="1097" spans="1:8" x14ac:dyDescent="0.3">
      <c r="A1097" s="6" t="s">
        <v>156</v>
      </c>
      <c r="B1097" s="6">
        <v>148</v>
      </c>
      <c r="C1097" s="6" t="s">
        <v>167</v>
      </c>
      <c r="D1097" s="6" t="s">
        <v>529</v>
      </c>
      <c r="E1097" s="6" t="str">
        <f t="shared" si="34"/>
        <v>H6120</v>
      </c>
      <c r="F1097" s="6" t="str">
        <f t="shared" si="35"/>
        <v>Stroomdalgraslanden</v>
      </c>
      <c r="G1097" s="6"/>
      <c r="H1097" s="6" t="s">
        <v>442</v>
      </c>
    </row>
    <row r="1098" spans="1:8" hidden="1" x14ac:dyDescent="0.3">
      <c r="A1098" s="6" t="s">
        <v>156</v>
      </c>
      <c r="B1098" s="6">
        <v>148</v>
      </c>
      <c r="C1098" s="6" t="s">
        <v>167</v>
      </c>
      <c r="D1098" s="6" t="s">
        <v>482</v>
      </c>
      <c r="E1098" s="6" t="str">
        <f t="shared" si="34"/>
        <v>H6430A</v>
      </c>
      <c r="F1098" s="6" t="str">
        <f t="shared" si="35"/>
        <v>Ruigten en zomen</v>
      </c>
      <c r="G1098" s="6" t="s">
        <v>483</v>
      </c>
      <c r="H1098" s="6" t="s">
        <v>462</v>
      </c>
    </row>
    <row r="1099" spans="1:8" hidden="1" x14ac:dyDescent="0.3">
      <c r="A1099" s="6" t="s">
        <v>156</v>
      </c>
      <c r="B1099" s="6">
        <v>148</v>
      </c>
      <c r="C1099" s="6" t="s">
        <v>167</v>
      </c>
      <c r="D1099" s="6" t="s">
        <v>514</v>
      </c>
      <c r="E1099" s="6" t="str">
        <f t="shared" si="34"/>
        <v>H9120</v>
      </c>
      <c r="F1099" s="6" t="str">
        <f t="shared" si="35"/>
        <v>Beuken-eikenbossen met hulst</v>
      </c>
      <c r="G1099" s="6"/>
      <c r="H1099" s="6" t="s">
        <v>462</v>
      </c>
    </row>
    <row r="1100" spans="1:8" x14ac:dyDescent="0.3">
      <c r="A1100" s="6" t="s">
        <v>156</v>
      </c>
      <c r="B1100" s="6">
        <v>148</v>
      </c>
      <c r="C1100" s="6" t="s">
        <v>167</v>
      </c>
      <c r="D1100" s="6" t="s">
        <v>524</v>
      </c>
      <c r="E1100" s="6" t="str">
        <f t="shared" si="34"/>
        <v>H91E0C</v>
      </c>
      <c r="F1100" s="6" t="str">
        <f t="shared" si="35"/>
        <v>Vochtige alluviale bossen</v>
      </c>
      <c r="G1100" s="6" t="s">
        <v>525</v>
      </c>
      <c r="H1100" s="6" t="s">
        <v>442</v>
      </c>
    </row>
    <row r="1101" spans="1:8" x14ac:dyDescent="0.3">
      <c r="A1101" s="6" t="s">
        <v>156</v>
      </c>
      <c r="B1101" s="6">
        <v>149</v>
      </c>
      <c r="C1101" s="6" t="s">
        <v>168</v>
      </c>
      <c r="D1101" s="6" t="s">
        <v>506</v>
      </c>
      <c r="E1101" s="6" t="str">
        <f t="shared" si="34"/>
        <v>H3160</v>
      </c>
      <c r="F1101" s="6" t="str">
        <f t="shared" si="35"/>
        <v>Zure vennen</v>
      </c>
      <c r="G1101" s="6"/>
      <c r="H1101" s="6" t="s">
        <v>442</v>
      </c>
    </row>
    <row r="1102" spans="1:8" x14ac:dyDescent="0.3">
      <c r="A1102" s="6" t="s">
        <v>156</v>
      </c>
      <c r="B1102" s="6">
        <v>149</v>
      </c>
      <c r="C1102" s="6" t="s">
        <v>168</v>
      </c>
      <c r="D1102" s="6" t="s">
        <v>502</v>
      </c>
      <c r="E1102" s="6" t="str">
        <f t="shared" si="34"/>
        <v>H4010A</v>
      </c>
      <c r="F1102" s="6" t="str">
        <f t="shared" si="35"/>
        <v>Vochtige heiden</v>
      </c>
      <c r="G1102" s="6" t="s">
        <v>503</v>
      </c>
      <c r="H1102" s="6" t="s">
        <v>442</v>
      </c>
    </row>
    <row r="1103" spans="1:8" x14ac:dyDescent="0.3">
      <c r="A1103" s="6" t="s">
        <v>156</v>
      </c>
      <c r="B1103" s="6">
        <v>149</v>
      </c>
      <c r="C1103" s="6" t="s">
        <v>168</v>
      </c>
      <c r="D1103" s="6" t="s">
        <v>507</v>
      </c>
      <c r="E1103" s="6" t="str">
        <f t="shared" si="34"/>
        <v>H4030</v>
      </c>
      <c r="F1103" s="6" t="str">
        <f t="shared" si="35"/>
        <v>Droge heiden</v>
      </c>
      <c r="G1103" s="6"/>
      <c r="H1103" s="6" t="s">
        <v>442</v>
      </c>
    </row>
    <row r="1104" spans="1:8" x14ac:dyDescent="0.3">
      <c r="A1104" s="6" t="s">
        <v>156</v>
      </c>
      <c r="B1104" s="6">
        <v>149</v>
      </c>
      <c r="C1104" s="6" t="s">
        <v>168</v>
      </c>
      <c r="D1104" s="6" t="s">
        <v>512</v>
      </c>
      <c r="E1104" s="6" t="str">
        <f t="shared" si="34"/>
        <v>H7110B</v>
      </c>
      <c r="F1104" s="6" t="str">
        <f t="shared" si="35"/>
        <v>Actieve hoogvenen</v>
      </c>
      <c r="G1104" s="6" t="s">
        <v>513</v>
      </c>
      <c r="H1104" s="6" t="s">
        <v>442</v>
      </c>
    </row>
    <row r="1105" spans="1:8" x14ac:dyDescent="0.3">
      <c r="A1105" s="6" t="s">
        <v>156</v>
      </c>
      <c r="B1105" s="6">
        <v>149</v>
      </c>
      <c r="C1105" s="6" t="s">
        <v>168</v>
      </c>
      <c r="D1105" s="6" t="s">
        <v>508</v>
      </c>
      <c r="E1105" s="6" t="str">
        <f t="shared" si="34"/>
        <v>H7150</v>
      </c>
      <c r="F1105" s="6" t="str">
        <f t="shared" si="35"/>
        <v>Pioniervegetaties met snavelbiezen</v>
      </c>
      <c r="G1105" s="6"/>
      <c r="H1105" s="6" t="s">
        <v>442</v>
      </c>
    </row>
    <row r="1106" spans="1:8" x14ac:dyDescent="0.3">
      <c r="A1106" s="6" t="s">
        <v>156</v>
      </c>
      <c r="B1106" s="6">
        <v>149</v>
      </c>
      <c r="C1106" s="6" t="s">
        <v>168</v>
      </c>
      <c r="D1106" s="6" t="s">
        <v>514</v>
      </c>
      <c r="E1106" s="6" t="str">
        <f t="shared" si="34"/>
        <v>H9120</v>
      </c>
      <c r="F1106" s="6" t="str">
        <f t="shared" si="35"/>
        <v>Beuken-eikenbossen met hulst</v>
      </c>
      <c r="G1106" s="6"/>
      <c r="H1106" s="6" t="s">
        <v>442</v>
      </c>
    </row>
    <row r="1107" spans="1:8" x14ac:dyDescent="0.3">
      <c r="A1107" s="6" t="s">
        <v>156</v>
      </c>
      <c r="B1107" s="6">
        <v>149</v>
      </c>
      <c r="C1107" s="6" t="s">
        <v>168</v>
      </c>
      <c r="D1107" s="6" t="s">
        <v>496</v>
      </c>
      <c r="E1107" s="6" t="str">
        <f t="shared" si="34"/>
        <v>H91D0</v>
      </c>
      <c r="F1107" s="6" t="str">
        <f t="shared" si="35"/>
        <v>Hoogveenbossen</v>
      </c>
      <c r="G1107" s="6"/>
      <c r="H1107" s="6" t="s">
        <v>442</v>
      </c>
    </row>
    <row r="1108" spans="1:8" x14ac:dyDescent="0.3">
      <c r="A1108" s="6" t="s">
        <v>156</v>
      </c>
      <c r="B1108" s="6">
        <v>149</v>
      </c>
      <c r="C1108" s="6" t="s">
        <v>168</v>
      </c>
      <c r="D1108" s="6" t="s">
        <v>524</v>
      </c>
      <c r="E1108" s="6" t="str">
        <f t="shared" si="34"/>
        <v>H91E0C</v>
      </c>
      <c r="F1108" s="6" t="str">
        <f t="shared" si="35"/>
        <v>Vochtige alluviale bossen</v>
      </c>
      <c r="G1108" s="6" t="s">
        <v>525</v>
      </c>
      <c r="H1108" s="6" t="s">
        <v>442</v>
      </c>
    </row>
    <row r="1109" spans="1:8" x14ac:dyDescent="0.3">
      <c r="A1109" s="6" t="s">
        <v>156</v>
      </c>
      <c r="B1109" s="6">
        <v>150</v>
      </c>
      <c r="C1109" s="6" t="s">
        <v>169</v>
      </c>
      <c r="D1109" s="6" t="s">
        <v>521</v>
      </c>
      <c r="E1109" s="6" t="str">
        <f t="shared" si="34"/>
        <v>H3260A</v>
      </c>
      <c r="F1109" s="6" t="str">
        <f t="shared" si="35"/>
        <v>Beken en rivieren met waterplanten</v>
      </c>
      <c r="G1109" s="6" t="s">
        <v>522</v>
      </c>
      <c r="H1109" s="6" t="s">
        <v>442</v>
      </c>
    </row>
    <row r="1110" spans="1:8" x14ac:dyDescent="0.3">
      <c r="A1110" s="6" t="s">
        <v>156</v>
      </c>
      <c r="B1110" s="6">
        <v>150</v>
      </c>
      <c r="C1110" s="6" t="s">
        <v>169</v>
      </c>
      <c r="D1110" s="6" t="s">
        <v>530</v>
      </c>
      <c r="E1110" s="6" t="str">
        <f t="shared" si="34"/>
        <v>H6510A</v>
      </c>
      <c r="F1110" s="6" t="str">
        <f t="shared" si="35"/>
        <v>Glanshaver- en vossenstaarthooilanden</v>
      </c>
      <c r="G1110" s="6" t="s">
        <v>531</v>
      </c>
      <c r="H1110" s="6" t="s">
        <v>442</v>
      </c>
    </row>
    <row r="1111" spans="1:8" hidden="1" x14ac:dyDescent="0.3">
      <c r="A1111" s="6" t="s">
        <v>156</v>
      </c>
      <c r="B1111" s="6">
        <v>150</v>
      </c>
      <c r="C1111" s="6" t="s">
        <v>169</v>
      </c>
      <c r="D1111" s="6" t="s">
        <v>514</v>
      </c>
      <c r="E1111" s="6" t="str">
        <f t="shared" si="34"/>
        <v>H9120</v>
      </c>
      <c r="F1111" s="6" t="str">
        <f t="shared" si="35"/>
        <v>Beuken-eikenbossen met hulst</v>
      </c>
      <c r="G1111" s="6"/>
      <c r="H1111" s="6" t="s">
        <v>462</v>
      </c>
    </row>
    <row r="1112" spans="1:8" x14ac:dyDescent="0.3">
      <c r="A1112" s="6" t="s">
        <v>156</v>
      </c>
      <c r="B1112" s="6">
        <v>150</v>
      </c>
      <c r="C1112" s="6" t="s">
        <v>169</v>
      </c>
      <c r="D1112" s="6" t="s">
        <v>496</v>
      </c>
      <c r="E1112" s="6" t="str">
        <f t="shared" si="34"/>
        <v>H91D0</v>
      </c>
      <c r="F1112" s="6" t="str">
        <f t="shared" si="35"/>
        <v>Hoogveenbossen</v>
      </c>
      <c r="G1112" s="6"/>
      <c r="H1112" s="6" t="s">
        <v>442</v>
      </c>
    </row>
    <row r="1113" spans="1:8" hidden="1" x14ac:dyDescent="0.3">
      <c r="A1113" s="6" t="s">
        <v>156</v>
      </c>
      <c r="B1113" s="6">
        <v>150</v>
      </c>
      <c r="C1113" s="6" t="s">
        <v>169</v>
      </c>
      <c r="D1113" s="6" t="s">
        <v>534</v>
      </c>
      <c r="E1113" s="6" t="str">
        <f t="shared" si="34"/>
        <v>H91E0A</v>
      </c>
      <c r="F1113" s="6" t="str">
        <f t="shared" si="35"/>
        <v>Vochtige alluviale bossen</v>
      </c>
      <c r="G1113" s="6" t="s">
        <v>535</v>
      </c>
      <c r="H1113" s="6" t="s">
        <v>462</v>
      </c>
    </row>
    <row r="1114" spans="1:8" x14ac:dyDescent="0.3">
      <c r="A1114" s="6" t="s">
        <v>156</v>
      </c>
      <c r="B1114" s="6">
        <v>150</v>
      </c>
      <c r="C1114" s="6" t="s">
        <v>169</v>
      </c>
      <c r="D1114" s="6" t="s">
        <v>524</v>
      </c>
      <c r="E1114" s="6" t="str">
        <f t="shared" si="34"/>
        <v>H91E0C</v>
      </c>
      <c r="F1114" s="6" t="str">
        <f t="shared" si="35"/>
        <v>Vochtige alluviale bossen</v>
      </c>
      <c r="G1114" s="6" t="s">
        <v>525</v>
      </c>
      <c r="H1114" s="6" t="s">
        <v>442</v>
      </c>
    </row>
    <row r="1115" spans="1:8" x14ac:dyDescent="0.3">
      <c r="A1115" s="6" t="s">
        <v>156</v>
      </c>
      <c r="B1115" s="6">
        <v>152</v>
      </c>
      <c r="C1115" s="6" t="s">
        <v>557</v>
      </c>
      <c r="D1115" s="6" t="s">
        <v>539</v>
      </c>
      <c r="E1115" s="6" t="str">
        <f t="shared" si="34"/>
        <v>H3260B</v>
      </c>
      <c r="F1115" s="6" t="str">
        <f t="shared" si="35"/>
        <v>Beken en rivieren met waterplanten</v>
      </c>
      <c r="G1115" s="6" t="s">
        <v>540</v>
      </c>
      <c r="H1115" s="6" t="s">
        <v>442</v>
      </c>
    </row>
    <row r="1116" spans="1:8" x14ac:dyDescent="0.3">
      <c r="A1116" s="6" t="s">
        <v>156</v>
      </c>
      <c r="B1116" s="6">
        <v>152</v>
      </c>
      <c r="C1116" s="6" t="s">
        <v>557</v>
      </c>
      <c r="D1116" s="6" t="s">
        <v>541</v>
      </c>
      <c r="E1116" s="6" t="str">
        <f t="shared" si="34"/>
        <v>H3270</v>
      </c>
      <c r="F1116" s="6" t="str">
        <f t="shared" si="35"/>
        <v>Slikkige rivieroevers</v>
      </c>
      <c r="G1116" s="6"/>
      <c r="H1116" s="6" t="s">
        <v>442</v>
      </c>
    </row>
    <row r="1117" spans="1:8" x14ac:dyDescent="0.3">
      <c r="A1117" s="6" t="s">
        <v>156</v>
      </c>
      <c r="B1117" s="6">
        <v>152</v>
      </c>
      <c r="C1117" s="6" t="s">
        <v>557</v>
      </c>
      <c r="D1117" s="6" t="s">
        <v>482</v>
      </c>
      <c r="E1117" s="6" t="str">
        <f t="shared" si="34"/>
        <v>H6430A</v>
      </c>
      <c r="F1117" s="6" t="str">
        <f t="shared" si="35"/>
        <v>Ruigten en zomen</v>
      </c>
      <c r="G1117" s="6" t="s">
        <v>483</v>
      </c>
      <c r="H1117" s="6" t="s">
        <v>442</v>
      </c>
    </row>
    <row r="1118" spans="1:8" hidden="1" x14ac:dyDescent="0.3">
      <c r="A1118" s="6" t="s">
        <v>156</v>
      </c>
      <c r="B1118" s="6">
        <v>152</v>
      </c>
      <c r="C1118" s="6" t="s">
        <v>557</v>
      </c>
      <c r="D1118" s="6" t="s">
        <v>486</v>
      </c>
      <c r="E1118" s="6" t="str">
        <f t="shared" si="34"/>
        <v>H6430C</v>
      </c>
      <c r="F1118" s="6" t="str">
        <f t="shared" si="35"/>
        <v>Ruigten en zomen</v>
      </c>
      <c r="G1118" s="6" t="s">
        <v>487</v>
      </c>
      <c r="H1118" s="6" t="s">
        <v>462</v>
      </c>
    </row>
    <row r="1119" spans="1:8" x14ac:dyDescent="0.3">
      <c r="A1119" s="6" t="s">
        <v>156</v>
      </c>
      <c r="B1119" s="6">
        <v>152</v>
      </c>
      <c r="C1119" s="6" t="s">
        <v>557</v>
      </c>
      <c r="D1119" s="6" t="s">
        <v>534</v>
      </c>
      <c r="E1119" s="6" t="str">
        <f t="shared" si="34"/>
        <v>H91E0A</v>
      </c>
      <c r="F1119" s="6" t="str">
        <f t="shared" si="35"/>
        <v>Vochtige alluviale bossen</v>
      </c>
      <c r="G1119" s="6" t="s">
        <v>535</v>
      </c>
      <c r="H1119" s="6" t="s">
        <v>442</v>
      </c>
    </row>
    <row r="1120" spans="1:8" hidden="1" x14ac:dyDescent="0.3">
      <c r="A1120" s="6" t="s">
        <v>156</v>
      </c>
      <c r="B1120" s="6">
        <v>152</v>
      </c>
      <c r="C1120" s="6" t="s">
        <v>557</v>
      </c>
      <c r="D1120" s="6" t="s">
        <v>524</v>
      </c>
      <c r="E1120" s="6" t="str">
        <f t="shared" si="34"/>
        <v>H91E0C</v>
      </c>
      <c r="F1120" s="6" t="str">
        <f t="shared" si="35"/>
        <v>Vochtige alluviale bossen</v>
      </c>
      <c r="G1120" s="6" t="s">
        <v>525</v>
      </c>
      <c r="H1120" s="6" t="s">
        <v>462</v>
      </c>
    </row>
    <row r="1121" spans="1:8" x14ac:dyDescent="0.3">
      <c r="A1121" s="6" t="s">
        <v>156</v>
      </c>
      <c r="B1121" s="6">
        <v>153</v>
      </c>
      <c r="C1121" s="6" t="s">
        <v>558</v>
      </c>
      <c r="D1121" s="6" t="s">
        <v>486</v>
      </c>
      <c r="E1121" s="6" t="str">
        <f t="shared" si="34"/>
        <v>H6430C</v>
      </c>
      <c r="F1121" s="6" t="str">
        <f t="shared" si="35"/>
        <v>Ruigten en zomen</v>
      </c>
      <c r="G1121" s="6" t="s">
        <v>487</v>
      </c>
      <c r="H1121" s="6" t="s">
        <v>442</v>
      </c>
    </row>
    <row r="1122" spans="1:8" hidden="1" x14ac:dyDescent="0.3">
      <c r="A1122" s="6" t="s">
        <v>156</v>
      </c>
      <c r="B1122" s="6">
        <v>153</v>
      </c>
      <c r="C1122" s="6" t="s">
        <v>558</v>
      </c>
      <c r="D1122" s="6" t="s">
        <v>530</v>
      </c>
      <c r="E1122" s="6" t="str">
        <f t="shared" si="34"/>
        <v>H6510A</v>
      </c>
      <c r="F1122" s="6" t="str">
        <f t="shared" si="35"/>
        <v>Glanshaver- en vossenstaarthooilanden</v>
      </c>
      <c r="G1122" s="6" t="s">
        <v>531</v>
      </c>
      <c r="H1122" s="6" t="s">
        <v>462</v>
      </c>
    </row>
    <row r="1123" spans="1:8" x14ac:dyDescent="0.3">
      <c r="A1123" s="6" t="s">
        <v>156</v>
      </c>
      <c r="B1123" s="6">
        <v>153</v>
      </c>
      <c r="C1123" s="6" t="s">
        <v>558</v>
      </c>
      <c r="D1123" s="6" t="s">
        <v>559</v>
      </c>
      <c r="E1123" s="6" t="str">
        <f t="shared" si="34"/>
        <v>H7220</v>
      </c>
      <c r="F1123" s="6" t="str">
        <f t="shared" si="35"/>
        <v>Kalktufbronnen</v>
      </c>
      <c r="G1123" s="6"/>
      <c r="H1123" s="6" t="s">
        <v>442</v>
      </c>
    </row>
    <row r="1124" spans="1:8" hidden="1" x14ac:dyDescent="0.3">
      <c r="A1124" s="6" t="s">
        <v>156</v>
      </c>
      <c r="B1124" s="6">
        <v>153</v>
      </c>
      <c r="C1124" s="6" t="s">
        <v>558</v>
      </c>
      <c r="D1124" s="6" t="s">
        <v>514</v>
      </c>
      <c r="E1124" s="6" t="str">
        <f t="shared" si="34"/>
        <v>H9120</v>
      </c>
      <c r="F1124" s="6" t="str">
        <f t="shared" si="35"/>
        <v>Beuken-eikenbossen met hulst</v>
      </c>
      <c r="G1124" s="6"/>
      <c r="H1124" s="6" t="s">
        <v>462</v>
      </c>
    </row>
    <row r="1125" spans="1:8" x14ac:dyDescent="0.3">
      <c r="A1125" s="6" t="s">
        <v>156</v>
      </c>
      <c r="B1125" s="6">
        <v>153</v>
      </c>
      <c r="C1125" s="6" t="s">
        <v>558</v>
      </c>
      <c r="D1125" s="6" t="s">
        <v>560</v>
      </c>
      <c r="E1125" s="6" t="str">
        <f t="shared" si="34"/>
        <v>H9160B</v>
      </c>
      <c r="F1125" s="6" t="str">
        <f t="shared" si="35"/>
        <v>Eiken-haagbeukenbossen</v>
      </c>
      <c r="G1125" s="6" t="s">
        <v>561</v>
      </c>
      <c r="H1125" s="6" t="s">
        <v>442</v>
      </c>
    </row>
    <row r="1126" spans="1:8" x14ac:dyDescent="0.3">
      <c r="A1126" s="6" t="s">
        <v>156</v>
      </c>
      <c r="B1126" s="6">
        <v>153</v>
      </c>
      <c r="C1126" s="6" t="s">
        <v>558</v>
      </c>
      <c r="D1126" s="6" t="s">
        <v>524</v>
      </c>
      <c r="E1126" s="6" t="str">
        <f t="shared" si="34"/>
        <v>H91E0C</v>
      </c>
      <c r="F1126" s="6" t="str">
        <f t="shared" si="35"/>
        <v>Vochtige alluviale bossen</v>
      </c>
      <c r="G1126" s="6" t="s">
        <v>525</v>
      </c>
      <c r="H1126" s="6" t="s">
        <v>442</v>
      </c>
    </row>
    <row r="1127" spans="1:8" hidden="1" x14ac:dyDescent="0.3">
      <c r="A1127" s="6" t="s">
        <v>156</v>
      </c>
      <c r="B1127" s="6">
        <v>154</v>
      </c>
      <c r="C1127" s="6" t="s">
        <v>171</v>
      </c>
      <c r="D1127" s="6" t="s">
        <v>482</v>
      </c>
      <c r="E1127" s="6" t="str">
        <f t="shared" si="34"/>
        <v>H6430A</v>
      </c>
      <c r="F1127" s="6" t="str">
        <f t="shared" si="35"/>
        <v>Ruigten en zomen</v>
      </c>
      <c r="G1127" s="6" t="s">
        <v>483</v>
      </c>
      <c r="H1127" s="6" t="s">
        <v>462</v>
      </c>
    </row>
    <row r="1128" spans="1:8" x14ac:dyDescent="0.3">
      <c r="A1128" s="6" t="s">
        <v>156</v>
      </c>
      <c r="B1128" s="6">
        <v>154</v>
      </c>
      <c r="C1128" s="6" t="s">
        <v>171</v>
      </c>
      <c r="D1128" s="6" t="s">
        <v>527</v>
      </c>
      <c r="E1128" s="6" t="str">
        <f t="shared" si="34"/>
        <v>H7230</v>
      </c>
      <c r="F1128" s="6" t="str">
        <f t="shared" si="35"/>
        <v>Kalkmoerassen</v>
      </c>
      <c r="G1128" s="6"/>
      <c r="H1128" s="6" t="s">
        <v>442</v>
      </c>
    </row>
    <row r="1129" spans="1:8" x14ac:dyDescent="0.3">
      <c r="A1129" s="6" t="s">
        <v>156</v>
      </c>
      <c r="B1129" s="6">
        <v>154</v>
      </c>
      <c r="C1129" s="6" t="s">
        <v>171</v>
      </c>
      <c r="D1129" s="6" t="s">
        <v>514</v>
      </c>
      <c r="E1129" s="6" t="str">
        <f t="shared" si="34"/>
        <v>H9120</v>
      </c>
      <c r="F1129" s="6" t="str">
        <f t="shared" si="35"/>
        <v>Beuken-eikenbossen met hulst</v>
      </c>
      <c r="G1129" s="6"/>
      <c r="H1129" s="6" t="s">
        <v>442</v>
      </c>
    </row>
    <row r="1130" spans="1:8" x14ac:dyDescent="0.3">
      <c r="A1130" s="6" t="s">
        <v>156</v>
      </c>
      <c r="B1130" s="6">
        <v>154</v>
      </c>
      <c r="C1130" s="6" t="s">
        <v>171</v>
      </c>
      <c r="D1130" s="6" t="s">
        <v>560</v>
      </c>
      <c r="E1130" s="6" t="str">
        <f t="shared" si="34"/>
        <v>H9160B</v>
      </c>
      <c r="F1130" s="6" t="str">
        <f t="shared" si="35"/>
        <v>Eiken-haagbeukenbossen</v>
      </c>
      <c r="G1130" s="6" t="s">
        <v>561</v>
      </c>
      <c r="H1130" s="6" t="s">
        <v>442</v>
      </c>
    </row>
    <row r="1131" spans="1:8" x14ac:dyDescent="0.3">
      <c r="A1131" s="6" t="s">
        <v>156</v>
      </c>
      <c r="B1131" s="6">
        <v>154</v>
      </c>
      <c r="C1131" s="6" t="s">
        <v>171</v>
      </c>
      <c r="D1131" s="6" t="s">
        <v>524</v>
      </c>
      <c r="E1131" s="6" t="str">
        <f t="shared" si="34"/>
        <v>H91E0C</v>
      </c>
      <c r="F1131" s="6" t="str">
        <f t="shared" si="35"/>
        <v>Vochtige alluviale bossen</v>
      </c>
      <c r="G1131" s="6" t="s">
        <v>525</v>
      </c>
      <c r="H1131" s="6" t="s">
        <v>442</v>
      </c>
    </row>
    <row r="1132" spans="1:8" x14ac:dyDescent="0.3">
      <c r="A1132" s="6" t="s">
        <v>156</v>
      </c>
      <c r="B1132" s="6">
        <v>155</v>
      </c>
      <c r="C1132" s="6" t="s">
        <v>172</v>
      </c>
      <c r="D1132" s="6" t="s">
        <v>506</v>
      </c>
      <c r="E1132" s="6" t="str">
        <f t="shared" si="34"/>
        <v>H3160</v>
      </c>
      <c r="F1132" s="6" t="str">
        <f t="shared" si="35"/>
        <v>Zure vennen</v>
      </c>
      <c r="G1132" s="6"/>
      <c r="H1132" s="6" t="s">
        <v>442</v>
      </c>
    </row>
    <row r="1133" spans="1:8" x14ac:dyDescent="0.3">
      <c r="A1133" s="6" t="s">
        <v>156</v>
      </c>
      <c r="B1133" s="6">
        <v>155</v>
      </c>
      <c r="C1133" s="6" t="s">
        <v>172</v>
      </c>
      <c r="D1133" s="6" t="s">
        <v>502</v>
      </c>
      <c r="E1133" s="6" t="str">
        <f t="shared" si="34"/>
        <v>H4010A</v>
      </c>
      <c r="F1133" s="6" t="str">
        <f t="shared" si="35"/>
        <v>Vochtige heiden</v>
      </c>
      <c r="G1133" s="6" t="s">
        <v>503</v>
      </c>
      <c r="H1133" s="6" t="s">
        <v>442</v>
      </c>
    </row>
    <row r="1134" spans="1:8" x14ac:dyDescent="0.3">
      <c r="A1134" s="6" t="s">
        <v>156</v>
      </c>
      <c r="B1134" s="6">
        <v>155</v>
      </c>
      <c r="C1134" s="6" t="s">
        <v>172</v>
      </c>
      <c r="D1134" s="6" t="s">
        <v>507</v>
      </c>
      <c r="E1134" s="6" t="str">
        <f t="shared" si="34"/>
        <v>H4030</v>
      </c>
      <c r="F1134" s="6" t="str">
        <f t="shared" si="35"/>
        <v>Droge heiden</v>
      </c>
      <c r="G1134" s="6"/>
      <c r="H1134" s="6" t="s">
        <v>442</v>
      </c>
    </row>
    <row r="1135" spans="1:8" x14ac:dyDescent="0.3">
      <c r="A1135" s="6" t="s">
        <v>156</v>
      </c>
      <c r="B1135" s="6">
        <v>155</v>
      </c>
      <c r="C1135" s="6" t="s">
        <v>172</v>
      </c>
      <c r="D1135" s="6" t="s">
        <v>481</v>
      </c>
      <c r="E1135" s="6" t="str">
        <f t="shared" si="34"/>
        <v>H6230</v>
      </c>
      <c r="F1135" s="6" t="str">
        <f t="shared" si="35"/>
        <v>Heischrale graslanden</v>
      </c>
      <c r="G1135" s="6"/>
      <c r="H1135" s="6" t="s">
        <v>442</v>
      </c>
    </row>
    <row r="1136" spans="1:8" x14ac:dyDescent="0.3">
      <c r="A1136" s="6" t="s">
        <v>156</v>
      </c>
      <c r="B1136" s="6">
        <v>155</v>
      </c>
      <c r="C1136" s="6" t="s">
        <v>172</v>
      </c>
      <c r="D1136" s="6" t="s">
        <v>512</v>
      </c>
      <c r="E1136" s="6" t="str">
        <f t="shared" si="34"/>
        <v>H7110B</v>
      </c>
      <c r="F1136" s="6" t="str">
        <f t="shared" si="35"/>
        <v>Actieve hoogvenen</v>
      </c>
      <c r="G1136" s="6" t="s">
        <v>513</v>
      </c>
      <c r="H1136" s="6" t="s">
        <v>442</v>
      </c>
    </row>
    <row r="1137" spans="1:8" x14ac:dyDescent="0.3">
      <c r="A1137" s="6" t="s">
        <v>156</v>
      </c>
      <c r="B1137" s="6">
        <v>155</v>
      </c>
      <c r="C1137" s="6" t="s">
        <v>172</v>
      </c>
      <c r="D1137" s="6" t="s">
        <v>508</v>
      </c>
      <c r="E1137" s="6" t="str">
        <f t="shared" si="34"/>
        <v>H7150</v>
      </c>
      <c r="F1137" s="6" t="str">
        <f t="shared" si="35"/>
        <v>Pioniervegetaties met snavelbiezen</v>
      </c>
      <c r="G1137" s="6"/>
      <c r="H1137" s="6" t="s">
        <v>442</v>
      </c>
    </row>
    <row r="1138" spans="1:8" hidden="1" x14ac:dyDescent="0.3">
      <c r="A1138" s="6" t="s">
        <v>156</v>
      </c>
      <c r="B1138" s="6">
        <v>155</v>
      </c>
      <c r="C1138" s="6" t="s">
        <v>172</v>
      </c>
      <c r="D1138" s="6" t="s">
        <v>514</v>
      </c>
      <c r="E1138" s="6" t="str">
        <f t="shared" si="34"/>
        <v>H9120</v>
      </c>
      <c r="F1138" s="6" t="str">
        <f t="shared" si="35"/>
        <v>Beuken-eikenbossen met hulst</v>
      </c>
      <c r="G1138" s="6"/>
      <c r="H1138" s="6" t="s">
        <v>462</v>
      </c>
    </row>
    <row r="1139" spans="1:8" x14ac:dyDescent="0.3">
      <c r="A1139" s="6" t="s">
        <v>156</v>
      </c>
      <c r="B1139" s="6">
        <v>155</v>
      </c>
      <c r="C1139" s="6" t="s">
        <v>172</v>
      </c>
      <c r="D1139" s="6" t="s">
        <v>496</v>
      </c>
      <c r="E1139" s="6" t="str">
        <f t="shared" si="34"/>
        <v>H91D0</v>
      </c>
      <c r="F1139" s="6" t="str">
        <f t="shared" si="35"/>
        <v>Hoogveenbossen</v>
      </c>
      <c r="G1139" s="6"/>
      <c r="H1139" s="6" t="s">
        <v>442</v>
      </c>
    </row>
    <row r="1140" spans="1:8" hidden="1" x14ac:dyDescent="0.3">
      <c r="A1140" s="6" t="s">
        <v>156</v>
      </c>
      <c r="B1140" s="6">
        <v>155</v>
      </c>
      <c r="C1140" s="6" t="s">
        <v>172</v>
      </c>
      <c r="D1140" s="6" t="s">
        <v>511</v>
      </c>
      <c r="E1140" s="6" t="str">
        <f t="shared" si="34"/>
        <v>H2330</v>
      </c>
      <c r="F1140" s="6" t="str">
        <f t="shared" si="35"/>
        <v>Zandverstuivingen</v>
      </c>
      <c r="G1140" s="6"/>
      <c r="H1140" s="6" t="s">
        <v>516</v>
      </c>
    </row>
    <row r="1141" spans="1:8" x14ac:dyDescent="0.3">
      <c r="A1141" s="6" t="s">
        <v>156</v>
      </c>
      <c r="B1141" s="6">
        <v>156</v>
      </c>
      <c r="C1141" s="6" t="s">
        <v>562</v>
      </c>
      <c r="D1141" s="6" t="s">
        <v>563</v>
      </c>
      <c r="E1141" s="6" t="str">
        <f t="shared" si="34"/>
        <v>H6110</v>
      </c>
      <c r="F1141" s="6" t="str">
        <f t="shared" si="35"/>
        <v>Pionierbegroeiingen op rotsbodem</v>
      </c>
      <c r="G1141" s="6"/>
      <c r="H1141" s="6" t="s">
        <v>442</v>
      </c>
    </row>
    <row r="1142" spans="1:8" x14ac:dyDescent="0.3">
      <c r="A1142" s="6" t="s">
        <v>156</v>
      </c>
      <c r="B1142" s="6">
        <v>156</v>
      </c>
      <c r="C1142" s="6" t="s">
        <v>562</v>
      </c>
      <c r="D1142" s="6" t="s">
        <v>564</v>
      </c>
      <c r="E1142" s="6" t="str">
        <f t="shared" si="34"/>
        <v>H6210</v>
      </c>
      <c r="F1142" s="6" t="str">
        <f t="shared" si="35"/>
        <v>Kalkgraslanden</v>
      </c>
      <c r="G1142" s="6"/>
      <c r="H1142" s="6" t="s">
        <v>442</v>
      </c>
    </row>
    <row r="1143" spans="1:8" x14ac:dyDescent="0.3">
      <c r="A1143" s="6" t="s">
        <v>156</v>
      </c>
      <c r="B1143" s="6">
        <v>156</v>
      </c>
      <c r="C1143" s="6" t="s">
        <v>562</v>
      </c>
      <c r="D1143" s="6" t="s">
        <v>481</v>
      </c>
      <c r="E1143" s="6" t="str">
        <f t="shared" si="34"/>
        <v>H6230</v>
      </c>
      <c r="F1143" s="6" t="str">
        <f t="shared" si="35"/>
        <v>Heischrale graslanden</v>
      </c>
      <c r="G1143" s="6"/>
      <c r="H1143" s="6" t="s">
        <v>442</v>
      </c>
    </row>
    <row r="1144" spans="1:8" x14ac:dyDescent="0.3">
      <c r="A1144" s="6" t="s">
        <v>156</v>
      </c>
      <c r="B1144" s="6">
        <v>156</v>
      </c>
      <c r="C1144" s="6" t="s">
        <v>562</v>
      </c>
      <c r="D1144" s="6" t="s">
        <v>560</v>
      </c>
      <c r="E1144" s="6" t="str">
        <f t="shared" si="34"/>
        <v>H9160B</v>
      </c>
      <c r="F1144" s="6" t="str">
        <f t="shared" si="35"/>
        <v>Eiken-haagbeukenbossen</v>
      </c>
      <c r="G1144" s="6" t="s">
        <v>561</v>
      </c>
      <c r="H1144" s="6" t="s">
        <v>442</v>
      </c>
    </row>
    <row r="1145" spans="1:8" hidden="1" x14ac:dyDescent="0.3">
      <c r="A1145" s="6" t="s">
        <v>156</v>
      </c>
      <c r="B1145" s="6">
        <v>156</v>
      </c>
      <c r="C1145" s="6" t="s">
        <v>562</v>
      </c>
      <c r="D1145" s="6" t="s">
        <v>530</v>
      </c>
      <c r="E1145" s="6" t="str">
        <f t="shared" si="34"/>
        <v>H6510A</v>
      </c>
      <c r="F1145" s="6" t="str">
        <f t="shared" si="35"/>
        <v>Glanshaver- en vossenstaarthooilanden</v>
      </c>
      <c r="G1145" s="6" t="s">
        <v>531</v>
      </c>
      <c r="H1145" s="6" t="s">
        <v>516</v>
      </c>
    </row>
    <row r="1146" spans="1:8" x14ac:dyDescent="0.3">
      <c r="A1146" s="6" t="s">
        <v>156</v>
      </c>
      <c r="B1146" s="6">
        <v>157</v>
      </c>
      <c r="C1146" s="6" t="s">
        <v>174</v>
      </c>
      <c r="D1146" s="6" t="s">
        <v>521</v>
      </c>
      <c r="E1146" s="6" t="str">
        <f t="shared" si="34"/>
        <v>H3260A</v>
      </c>
      <c r="F1146" s="6" t="str">
        <f t="shared" si="35"/>
        <v>Beken en rivieren met waterplanten</v>
      </c>
      <c r="G1146" s="6" t="s">
        <v>522</v>
      </c>
      <c r="H1146" s="6" t="s">
        <v>442</v>
      </c>
    </row>
    <row r="1147" spans="1:8" hidden="1" x14ac:dyDescent="0.3">
      <c r="A1147" s="6" t="s">
        <v>156</v>
      </c>
      <c r="B1147" s="6">
        <v>157</v>
      </c>
      <c r="C1147" s="6" t="s">
        <v>174</v>
      </c>
      <c r="D1147" s="6" t="s">
        <v>507</v>
      </c>
      <c r="E1147" s="6" t="str">
        <f t="shared" si="34"/>
        <v>H4030</v>
      </c>
      <c r="F1147" s="6" t="str">
        <f t="shared" si="35"/>
        <v>Droge heiden</v>
      </c>
      <c r="G1147" s="6"/>
      <c r="H1147" s="6" t="s">
        <v>462</v>
      </c>
    </row>
    <row r="1148" spans="1:8" x14ac:dyDescent="0.3">
      <c r="A1148" s="6" t="s">
        <v>156</v>
      </c>
      <c r="B1148" s="6">
        <v>157</v>
      </c>
      <c r="C1148" s="6" t="s">
        <v>174</v>
      </c>
      <c r="D1148" s="6" t="s">
        <v>563</v>
      </c>
      <c r="E1148" s="6" t="str">
        <f t="shared" si="34"/>
        <v>H6110</v>
      </c>
      <c r="F1148" s="6" t="str">
        <f t="shared" si="35"/>
        <v>Pionierbegroeiingen op rotsbodem</v>
      </c>
      <c r="G1148" s="6"/>
      <c r="H1148" s="6" t="s">
        <v>442</v>
      </c>
    </row>
    <row r="1149" spans="1:8" x14ac:dyDescent="0.3">
      <c r="A1149" s="6" t="s">
        <v>156</v>
      </c>
      <c r="B1149" s="6">
        <v>157</v>
      </c>
      <c r="C1149" s="6" t="s">
        <v>174</v>
      </c>
      <c r="D1149" s="6" t="s">
        <v>565</v>
      </c>
      <c r="E1149" s="6" t="str">
        <f t="shared" si="34"/>
        <v>H6130</v>
      </c>
      <c r="F1149" s="6" t="str">
        <f t="shared" si="35"/>
        <v>Zinkweiden</v>
      </c>
      <c r="G1149" s="6"/>
      <c r="H1149" s="6" t="s">
        <v>442</v>
      </c>
    </row>
    <row r="1150" spans="1:8" x14ac:dyDescent="0.3">
      <c r="A1150" s="6" t="s">
        <v>156</v>
      </c>
      <c r="B1150" s="6">
        <v>157</v>
      </c>
      <c r="C1150" s="6" t="s">
        <v>174</v>
      </c>
      <c r="D1150" s="6" t="s">
        <v>564</v>
      </c>
      <c r="E1150" s="6" t="str">
        <f t="shared" si="34"/>
        <v>H6210</v>
      </c>
      <c r="F1150" s="6" t="str">
        <f t="shared" si="35"/>
        <v>Kalkgraslanden</v>
      </c>
      <c r="G1150" s="6"/>
      <c r="H1150" s="6" t="s">
        <v>442</v>
      </c>
    </row>
    <row r="1151" spans="1:8" x14ac:dyDescent="0.3">
      <c r="A1151" s="6" t="s">
        <v>156</v>
      </c>
      <c r="B1151" s="6">
        <v>157</v>
      </c>
      <c r="C1151" s="6" t="s">
        <v>174</v>
      </c>
      <c r="D1151" s="6" t="s">
        <v>481</v>
      </c>
      <c r="E1151" s="6" t="str">
        <f t="shared" si="34"/>
        <v>H6230</v>
      </c>
      <c r="F1151" s="6" t="str">
        <f t="shared" si="35"/>
        <v>Heischrale graslanden</v>
      </c>
      <c r="G1151" s="6"/>
      <c r="H1151" s="6" t="s">
        <v>442</v>
      </c>
    </row>
    <row r="1152" spans="1:8" x14ac:dyDescent="0.3">
      <c r="A1152" s="6" t="s">
        <v>156</v>
      </c>
      <c r="B1152" s="6">
        <v>157</v>
      </c>
      <c r="C1152" s="6" t="s">
        <v>174</v>
      </c>
      <c r="D1152" s="6" t="s">
        <v>486</v>
      </c>
      <c r="E1152" s="6" t="str">
        <f t="shared" si="34"/>
        <v>H6430C</v>
      </c>
      <c r="F1152" s="6" t="str">
        <f t="shared" si="35"/>
        <v>Ruigten en zomen</v>
      </c>
      <c r="G1152" s="6" t="s">
        <v>487</v>
      </c>
      <c r="H1152" s="6" t="s">
        <v>442</v>
      </c>
    </row>
    <row r="1153" spans="1:8" x14ac:dyDescent="0.3">
      <c r="A1153" s="6" t="s">
        <v>156</v>
      </c>
      <c r="B1153" s="6">
        <v>157</v>
      </c>
      <c r="C1153" s="6" t="s">
        <v>174</v>
      </c>
      <c r="D1153" s="6" t="s">
        <v>530</v>
      </c>
      <c r="E1153" s="6" t="str">
        <f t="shared" si="34"/>
        <v>H6510A</v>
      </c>
      <c r="F1153" s="6" t="str">
        <f t="shared" si="35"/>
        <v>Glanshaver- en vossenstaarthooilanden</v>
      </c>
      <c r="G1153" s="6" t="s">
        <v>531</v>
      </c>
      <c r="H1153" s="6" t="s">
        <v>442</v>
      </c>
    </row>
    <row r="1154" spans="1:8" x14ac:dyDescent="0.3">
      <c r="A1154" s="6" t="s">
        <v>156</v>
      </c>
      <c r="B1154" s="6">
        <v>157</v>
      </c>
      <c r="C1154" s="6" t="s">
        <v>174</v>
      </c>
      <c r="D1154" s="6" t="s">
        <v>559</v>
      </c>
      <c r="E1154" s="6" t="str">
        <f t="shared" si="34"/>
        <v>H7220</v>
      </c>
      <c r="F1154" s="6" t="str">
        <f t="shared" si="35"/>
        <v>Kalktufbronnen</v>
      </c>
      <c r="G1154" s="6"/>
      <c r="H1154" s="6" t="s">
        <v>442</v>
      </c>
    </row>
    <row r="1155" spans="1:8" x14ac:dyDescent="0.3">
      <c r="A1155" s="6" t="s">
        <v>156</v>
      </c>
      <c r="B1155" s="6">
        <v>157</v>
      </c>
      <c r="C1155" s="6" t="s">
        <v>174</v>
      </c>
      <c r="D1155" s="6" t="s">
        <v>527</v>
      </c>
      <c r="E1155" s="6" t="str">
        <f t="shared" si="34"/>
        <v>H7230</v>
      </c>
      <c r="F1155" s="6" t="str">
        <f t="shared" si="35"/>
        <v>Kalkmoerassen</v>
      </c>
      <c r="G1155" s="6"/>
      <c r="H1155" s="6" t="s">
        <v>442</v>
      </c>
    </row>
    <row r="1156" spans="1:8" x14ac:dyDescent="0.3">
      <c r="A1156" s="6" t="s">
        <v>156</v>
      </c>
      <c r="B1156" s="6">
        <v>157</v>
      </c>
      <c r="C1156" s="6" t="s">
        <v>174</v>
      </c>
      <c r="D1156" s="6" t="s">
        <v>566</v>
      </c>
      <c r="E1156" s="6" t="str">
        <f t="shared" ref="E1156:E1184" si="36">IF(ISTEXT(G1156),LEFT(D1156,6),LEFT(D1156,5))</f>
        <v>H9110</v>
      </c>
      <c r="F1156" s="6" t="str">
        <f t="shared" ref="F1156:F1184" si="37">IF(ISTEXT(G1156),RIGHT(D1156,LEN(D1156)-9),RIGHT(D1156,LEN(D1156)-8))</f>
        <v>Veldbies-beukenbossen</v>
      </c>
      <c r="G1156" s="6"/>
      <c r="H1156" s="6" t="s">
        <v>442</v>
      </c>
    </row>
    <row r="1157" spans="1:8" x14ac:dyDescent="0.3">
      <c r="A1157" s="6" t="s">
        <v>156</v>
      </c>
      <c r="B1157" s="6">
        <v>157</v>
      </c>
      <c r="C1157" s="6" t="s">
        <v>174</v>
      </c>
      <c r="D1157" s="6" t="s">
        <v>514</v>
      </c>
      <c r="E1157" s="6" t="str">
        <f t="shared" si="36"/>
        <v>H9120</v>
      </c>
      <c r="F1157" s="6" t="str">
        <f t="shared" si="37"/>
        <v>Beuken-eikenbossen met hulst</v>
      </c>
      <c r="G1157" s="6"/>
      <c r="H1157" s="6" t="s">
        <v>442</v>
      </c>
    </row>
    <row r="1158" spans="1:8" x14ac:dyDescent="0.3">
      <c r="A1158" s="6" t="s">
        <v>156</v>
      </c>
      <c r="B1158" s="6">
        <v>157</v>
      </c>
      <c r="C1158" s="6" t="s">
        <v>174</v>
      </c>
      <c r="D1158" s="6" t="s">
        <v>560</v>
      </c>
      <c r="E1158" s="6" t="str">
        <f t="shared" si="36"/>
        <v>H9160B</v>
      </c>
      <c r="F1158" s="6" t="str">
        <f t="shared" si="37"/>
        <v>Eiken-haagbeukenbossen</v>
      </c>
      <c r="G1158" s="6" t="s">
        <v>561</v>
      </c>
      <c r="H1158" s="6" t="s">
        <v>442</v>
      </c>
    </row>
    <row r="1159" spans="1:8" x14ac:dyDescent="0.3">
      <c r="A1159" s="6" t="s">
        <v>156</v>
      </c>
      <c r="B1159" s="6">
        <v>157</v>
      </c>
      <c r="C1159" s="6" t="s">
        <v>174</v>
      </c>
      <c r="D1159" s="6" t="s">
        <v>524</v>
      </c>
      <c r="E1159" s="6" t="str">
        <f t="shared" si="36"/>
        <v>H91E0C</v>
      </c>
      <c r="F1159" s="6" t="str">
        <f t="shared" si="37"/>
        <v>Vochtige alluviale bossen</v>
      </c>
      <c r="G1159" s="6" t="s">
        <v>525</v>
      </c>
      <c r="H1159" s="6" t="s">
        <v>442</v>
      </c>
    </row>
    <row r="1160" spans="1:8" x14ac:dyDescent="0.3">
      <c r="A1160" s="6" t="s">
        <v>156</v>
      </c>
      <c r="B1160" s="6">
        <v>158</v>
      </c>
      <c r="C1160" s="6" t="s">
        <v>175</v>
      </c>
      <c r="D1160" s="6" t="s">
        <v>564</v>
      </c>
      <c r="E1160" s="6" t="str">
        <f t="shared" si="36"/>
        <v>H6210</v>
      </c>
      <c r="F1160" s="6" t="str">
        <f t="shared" si="37"/>
        <v>Kalkgraslanden</v>
      </c>
      <c r="G1160" s="6"/>
      <c r="H1160" s="6" t="s">
        <v>442</v>
      </c>
    </row>
    <row r="1161" spans="1:8" hidden="1" x14ac:dyDescent="0.3">
      <c r="A1161" s="6" t="s">
        <v>156</v>
      </c>
      <c r="B1161" s="6">
        <v>158</v>
      </c>
      <c r="C1161" s="6" t="s">
        <v>175</v>
      </c>
      <c r="D1161" s="6" t="s">
        <v>486</v>
      </c>
      <c r="E1161" s="6" t="str">
        <f t="shared" si="36"/>
        <v>H6430C</v>
      </c>
      <c r="F1161" s="6" t="str">
        <f t="shared" si="37"/>
        <v>Ruigten en zomen</v>
      </c>
      <c r="G1161" s="6" t="s">
        <v>487</v>
      </c>
      <c r="H1161" s="6" t="s">
        <v>462</v>
      </c>
    </row>
    <row r="1162" spans="1:8" hidden="1" x14ac:dyDescent="0.3">
      <c r="A1162" s="6" t="s">
        <v>156</v>
      </c>
      <c r="B1162" s="6">
        <v>158</v>
      </c>
      <c r="C1162" s="6" t="s">
        <v>175</v>
      </c>
      <c r="D1162" s="6" t="s">
        <v>559</v>
      </c>
      <c r="E1162" s="6" t="str">
        <f t="shared" si="36"/>
        <v>H7220</v>
      </c>
      <c r="F1162" s="6" t="str">
        <f t="shared" si="37"/>
        <v>Kalktufbronnen</v>
      </c>
      <c r="G1162" s="6"/>
      <c r="H1162" s="6" t="s">
        <v>462</v>
      </c>
    </row>
    <row r="1163" spans="1:8" x14ac:dyDescent="0.3">
      <c r="A1163" s="6" t="s">
        <v>156</v>
      </c>
      <c r="B1163" s="6">
        <v>158</v>
      </c>
      <c r="C1163" s="6" t="s">
        <v>175</v>
      </c>
      <c r="D1163" s="6" t="s">
        <v>560</v>
      </c>
      <c r="E1163" s="6" t="str">
        <f t="shared" si="36"/>
        <v>H9160B</v>
      </c>
      <c r="F1163" s="6" t="str">
        <f t="shared" si="37"/>
        <v>Eiken-haagbeukenbossen</v>
      </c>
      <c r="G1163" s="6" t="s">
        <v>561</v>
      </c>
      <c r="H1163" s="6" t="s">
        <v>442</v>
      </c>
    </row>
    <row r="1164" spans="1:8" x14ac:dyDescent="0.3">
      <c r="A1164" s="6" t="s">
        <v>156</v>
      </c>
      <c r="B1164" s="6">
        <v>159</v>
      </c>
      <c r="C1164" s="6" t="s">
        <v>567</v>
      </c>
      <c r="D1164" s="6" t="s">
        <v>563</v>
      </c>
      <c r="E1164" s="6" t="str">
        <f t="shared" si="36"/>
        <v>H6110</v>
      </c>
      <c r="F1164" s="6" t="str">
        <f t="shared" si="37"/>
        <v>Pionierbegroeiingen op rotsbodem</v>
      </c>
      <c r="G1164" s="6"/>
      <c r="H1164" s="6" t="s">
        <v>442</v>
      </c>
    </row>
    <row r="1165" spans="1:8" x14ac:dyDescent="0.3">
      <c r="A1165" s="6" t="s">
        <v>156</v>
      </c>
      <c r="B1165" s="6">
        <v>159</v>
      </c>
      <c r="C1165" s="6" t="s">
        <v>567</v>
      </c>
      <c r="D1165" s="6" t="s">
        <v>564</v>
      </c>
      <c r="E1165" s="6" t="str">
        <f t="shared" si="36"/>
        <v>H6210</v>
      </c>
      <c r="F1165" s="6" t="str">
        <f t="shared" si="37"/>
        <v>Kalkgraslanden</v>
      </c>
      <c r="G1165" s="6"/>
      <c r="H1165" s="6" t="s">
        <v>442</v>
      </c>
    </row>
    <row r="1166" spans="1:8" x14ac:dyDescent="0.3">
      <c r="A1166" s="6" t="s">
        <v>156</v>
      </c>
      <c r="B1166" s="6">
        <v>159</v>
      </c>
      <c r="C1166" s="6" t="s">
        <v>567</v>
      </c>
      <c r="D1166" s="6" t="s">
        <v>481</v>
      </c>
      <c r="E1166" s="6" t="str">
        <f t="shared" si="36"/>
        <v>H6230</v>
      </c>
      <c r="F1166" s="6" t="str">
        <f t="shared" si="37"/>
        <v>Heischrale graslanden</v>
      </c>
      <c r="G1166" s="6"/>
      <c r="H1166" s="6" t="s">
        <v>442</v>
      </c>
    </row>
    <row r="1167" spans="1:8" x14ac:dyDescent="0.3">
      <c r="A1167" s="6" t="s">
        <v>156</v>
      </c>
      <c r="B1167" s="6">
        <v>159</v>
      </c>
      <c r="C1167" s="6" t="s">
        <v>567</v>
      </c>
      <c r="D1167" s="6" t="s">
        <v>530</v>
      </c>
      <c r="E1167" s="6" t="str">
        <f t="shared" si="36"/>
        <v>H6510A</v>
      </c>
      <c r="F1167" s="6" t="str">
        <f t="shared" si="37"/>
        <v>Glanshaver- en vossenstaarthooilanden</v>
      </c>
      <c r="G1167" s="6" t="s">
        <v>531</v>
      </c>
      <c r="H1167" s="6" t="s">
        <v>442</v>
      </c>
    </row>
    <row r="1168" spans="1:8" x14ac:dyDescent="0.3">
      <c r="A1168" s="6" t="s">
        <v>156</v>
      </c>
      <c r="B1168" s="6">
        <v>159</v>
      </c>
      <c r="C1168" s="6" t="s">
        <v>567</v>
      </c>
      <c r="D1168" s="6" t="s">
        <v>560</v>
      </c>
      <c r="E1168" s="6" t="str">
        <f t="shared" si="36"/>
        <v>H9160B</v>
      </c>
      <c r="F1168" s="6" t="str">
        <f t="shared" si="37"/>
        <v>Eiken-haagbeukenbossen</v>
      </c>
      <c r="G1168" s="6" t="s">
        <v>561</v>
      </c>
      <c r="H1168" s="6" t="s">
        <v>442</v>
      </c>
    </row>
    <row r="1169" spans="1:8" x14ac:dyDescent="0.3">
      <c r="A1169" s="6" t="s">
        <v>156</v>
      </c>
      <c r="B1169" s="6">
        <v>160</v>
      </c>
      <c r="C1169" s="6" t="s">
        <v>177</v>
      </c>
      <c r="D1169" s="6" t="s">
        <v>563</v>
      </c>
      <c r="E1169" s="6" t="str">
        <f t="shared" si="36"/>
        <v>H6110</v>
      </c>
      <c r="F1169" s="6" t="str">
        <f t="shared" si="37"/>
        <v>Pionierbegroeiingen op rotsbodem</v>
      </c>
      <c r="G1169" s="6"/>
      <c r="H1169" s="6" t="s">
        <v>442</v>
      </c>
    </row>
    <row r="1170" spans="1:8" x14ac:dyDescent="0.3">
      <c r="A1170" s="6" t="s">
        <v>156</v>
      </c>
      <c r="B1170" s="6">
        <v>160</v>
      </c>
      <c r="C1170" s="6" t="s">
        <v>177</v>
      </c>
      <c r="D1170" s="6" t="s">
        <v>564</v>
      </c>
      <c r="E1170" s="6" t="str">
        <f t="shared" si="36"/>
        <v>H6210</v>
      </c>
      <c r="F1170" s="6" t="str">
        <f t="shared" si="37"/>
        <v>Kalkgraslanden</v>
      </c>
      <c r="G1170" s="6"/>
      <c r="H1170" s="6" t="s">
        <v>442</v>
      </c>
    </row>
    <row r="1171" spans="1:8" x14ac:dyDescent="0.3">
      <c r="A1171" s="6" t="s">
        <v>156</v>
      </c>
      <c r="B1171" s="6">
        <v>160</v>
      </c>
      <c r="C1171" s="6" t="s">
        <v>177</v>
      </c>
      <c r="D1171" s="6" t="s">
        <v>486</v>
      </c>
      <c r="E1171" s="6" t="str">
        <f t="shared" si="36"/>
        <v>H6430C</v>
      </c>
      <c r="F1171" s="6" t="str">
        <f t="shared" si="37"/>
        <v>Ruigten en zomen</v>
      </c>
      <c r="G1171" s="6" t="s">
        <v>487</v>
      </c>
      <c r="H1171" s="6" t="s">
        <v>442</v>
      </c>
    </row>
    <row r="1172" spans="1:8" x14ac:dyDescent="0.3">
      <c r="A1172" s="6" t="s">
        <v>156</v>
      </c>
      <c r="B1172" s="6">
        <v>160</v>
      </c>
      <c r="C1172" s="6" t="s">
        <v>177</v>
      </c>
      <c r="D1172" s="6" t="s">
        <v>514</v>
      </c>
      <c r="E1172" s="6" t="str">
        <f t="shared" si="36"/>
        <v>H9120</v>
      </c>
      <c r="F1172" s="6" t="str">
        <f t="shared" si="37"/>
        <v>Beuken-eikenbossen met hulst</v>
      </c>
      <c r="G1172" s="6"/>
      <c r="H1172" s="6" t="s">
        <v>442</v>
      </c>
    </row>
    <row r="1173" spans="1:8" x14ac:dyDescent="0.3">
      <c r="A1173" s="6" t="s">
        <v>156</v>
      </c>
      <c r="B1173" s="6">
        <v>160</v>
      </c>
      <c r="C1173" s="6" t="s">
        <v>177</v>
      </c>
      <c r="D1173" s="6" t="s">
        <v>560</v>
      </c>
      <c r="E1173" s="6" t="str">
        <f t="shared" si="36"/>
        <v>H9160B</v>
      </c>
      <c r="F1173" s="6" t="str">
        <f t="shared" si="37"/>
        <v>Eiken-haagbeukenbossen</v>
      </c>
      <c r="G1173" s="6" t="s">
        <v>561</v>
      </c>
      <c r="H1173" s="6" t="s">
        <v>442</v>
      </c>
    </row>
    <row r="1174" spans="1:8" x14ac:dyDescent="0.3">
      <c r="A1174" s="6" t="s">
        <v>156</v>
      </c>
      <c r="B1174" s="6">
        <v>161</v>
      </c>
      <c r="C1174" s="6" t="s">
        <v>178</v>
      </c>
      <c r="D1174" s="6" t="s">
        <v>559</v>
      </c>
      <c r="E1174" s="6" t="str">
        <f t="shared" si="36"/>
        <v>H7220</v>
      </c>
      <c r="F1174" s="6" t="str">
        <f t="shared" si="37"/>
        <v>Kalktufbronnen</v>
      </c>
      <c r="G1174" s="6"/>
      <c r="H1174" s="6" t="s">
        <v>442</v>
      </c>
    </row>
    <row r="1175" spans="1:8" x14ac:dyDescent="0.3">
      <c r="A1175" s="6" t="s">
        <v>156</v>
      </c>
      <c r="B1175" s="6">
        <v>161</v>
      </c>
      <c r="C1175" s="6" t="s">
        <v>178</v>
      </c>
      <c r="D1175" s="6" t="s">
        <v>560</v>
      </c>
      <c r="E1175" s="6" t="str">
        <f t="shared" si="36"/>
        <v>H9160B</v>
      </c>
      <c r="F1175" s="6" t="str">
        <f t="shared" si="37"/>
        <v>Eiken-haagbeukenbossen</v>
      </c>
      <c r="G1175" s="6" t="s">
        <v>561</v>
      </c>
      <c r="H1175" s="6" t="s">
        <v>442</v>
      </c>
    </row>
    <row r="1176" spans="1:8" x14ac:dyDescent="0.3">
      <c r="A1176" s="6" t="s">
        <v>156</v>
      </c>
      <c r="B1176" s="6">
        <v>161</v>
      </c>
      <c r="C1176" s="6" t="s">
        <v>178</v>
      </c>
      <c r="D1176" s="6" t="s">
        <v>524</v>
      </c>
      <c r="E1176" s="6" t="str">
        <f t="shared" si="36"/>
        <v>H91E0C</v>
      </c>
      <c r="F1176" s="6" t="str">
        <f t="shared" si="37"/>
        <v>Vochtige alluviale bossen</v>
      </c>
      <c r="G1176" s="6" t="s">
        <v>525</v>
      </c>
      <c r="H1176" s="6" t="s">
        <v>442</v>
      </c>
    </row>
    <row r="1177" spans="1:8" x14ac:dyDescent="0.3">
      <c r="A1177" s="6" t="s">
        <v>140</v>
      </c>
      <c r="B1177" s="6">
        <v>163</v>
      </c>
      <c r="C1177" s="6" t="s">
        <v>568</v>
      </c>
      <c r="D1177" s="6" t="s">
        <v>490</v>
      </c>
      <c r="E1177" s="6" t="str">
        <f t="shared" si="36"/>
        <v>H1110B</v>
      </c>
      <c r="F1177" s="6" t="str">
        <f t="shared" si="37"/>
        <v>Permanent overstroomde zandbanken</v>
      </c>
      <c r="G1177" s="6" t="s">
        <v>491</v>
      </c>
      <c r="H1177" s="6" t="s">
        <v>442</v>
      </c>
    </row>
    <row r="1178" spans="1:8" x14ac:dyDescent="0.3">
      <c r="A1178" s="6" t="s">
        <v>46</v>
      </c>
      <c r="B1178" s="6">
        <v>164</v>
      </c>
      <c r="C1178" s="6" t="s">
        <v>569</v>
      </c>
      <c r="D1178" s="6" t="s">
        <v>570</v>
      </c>
      <c r="E1178" s="6" t="str">
        <f t="shared" si="36"/>
        <v>H1110C</v>
      </c>
      <c r="F1178" s="6" t="str">
        <f t="shared" si="37"/>
        <v>Permanent overstroomde zandbanken</v>
      </c>
      <c r="G1178" s="6" t="s">
        <v>569</v>
      </c>
      <c r="H1178" s="6" t="s">
        <v>442</v>
      </c>
    </row>
    <row r="1179" spans="1:8" x14ac:dyDescent="0.3">
      <c r="A1179" s="6" t="s">
        <v>46</v>
      </c>
      <c r="B1179" s="6">
        <v>165</v>
      </c>
      <c r="C1179" s="6" t="s">
        <v>571</v>
      </c>
      <c r="D1179" s="6" t="s">
        <v>572</v>
      </c>
      <c r="E1179" s="6" t="str">
        <f t="shared" si="36"/>
        <v>H1170</v>
      </c>
      <c r="F1179" s="6" t="str">
        <f t="shared" si="37"/>
        <v>Riffen</v>
      </c>
      <c r="G1179" s="6"/>
      <c r="H1179" s="6" t="s">
        <v>442</v>
      </c>
    </row>
    <row r="1180" spans="1:8" hidden="1" x14ac:dyDescent="0.3">
      <c r="A1180" s="6" t="s">
        <v>220</v>
      </c>
      <c r="B1180" s="6">
        <v>167</v>
      </c>
      <c r="C1180" s="6" t="s">
        <v>221</v>
      </c>
      <c r="D1180" s="6" t="s">
        <v>539</v>
      </c>
      <c r="E1180" s="6" t="str">
        <f t="shared" si="36"/>
        <v>H3260B</v>
      </c>
      <c r="F1180" s="6" t="str">
        <f t="shared" si="37"/>
        <v>Beken en rivieren met waterplanten</v>
      </c>
      <c r="G1180" s="6" t="s">
        <v>540</v>
      </c>
      <c r="H1180" s="6" t="s">
        <v>550</v>
      </c>
    </row>
    <row r="1181" spans="1:8" hidden="1" x14ac:dyDescent="0.3">
      <c r="A1181" s="6" t="s">
        <v>220</v>
      </c>
      <c r="B1181" s="6">
        <v>167</v>
      </c>
      <c r="C1181" s="6" t="s">
        <v>221</v>
      </c>
      <c r="D1181" s="6" t="s">
        <v>482</v>
      </c>
      <c r="E1181" s="6" t="str">
        <f t="shared" si="36"/>
        <v>H6430A</v>
      </c>
      <c r="F1181" s="6" t="str">
        <f t="shared" si="37"/>
        <v>Ruigten en zomen</v>
      </c>
      <c r="G1181" s="6" t="s">
        <v>483</v>
      </c>
      <c r="H1181" s="6" t="s">
        <v>550</v>
      </c>
    </row>
    <row r="1182" spans="1:8" hidden="1" x14ac:dyDescent="0.3">
      <c r="A1182" s="6" t="s">
        <v>220</v>
      </c>
      <c r="B1182" s="6">
        <v>167</v>
      </c>
      <c r="C1182" s="6" t="s">
        <v>221</v>
      </c>
      <c r="D1182" s="6" t="s">
        <v>486</v>
      </c>
      <c r="E1182" s="6" t="str">
        <f t="shared" si="36"/>
        <v>H6430C</v>
      </c>
      <c r="F1182" s="6" t="str">
        <f t="shared" si="37"/>
        <v>Ruigten en zomen</v>
      </c>
      <c r="G1182" s="6" t="s">
        <v>487</v>
      </c>
      <c r="H1182" s="6" t="s">
        <v>550</v>
      </c>
    </row>
    <row r="1183" spans="1:8" hidden="1" x14ac:dyDescent="0.3">
      <c r="A1183" s="6" t="s">
        <v>220</v>
      </c>
      <c r="B1183" s="6">
        <v>167</v>
      </c>
      <c r="C1183" s="6" t="s">
        <v>221</v>
      </c>
      <c r="D1183" s="6" t="s">
        <v>534</v>
      </c>
      <c r="E1183" s="6" t="str">
        <f t="shared" si="36"/>
        <v>H91E0A</v>
      </c>
      <c r="F1183" s="6" t="str">
        <f t="shared" si="37"/>
        <v>Vochtige alluviale bossen</v>
      </c>
      <c r="G1183" s="6" t="s">
        <v>535</v>
      </c>
      <c r="H1183" s="6" t="s">
        <v>550</v>
      </c>
    </row>
    <row r="1184" spans="1:8" hidden="1" x14ac:dyDescent="0.3">
      <c r="A1184" s="6" t="s">
        <v>220</v>
      </c>
      <c r="B1184" s="6">
        <v>167</v>
      </c>
      <c r="C1184" s="6" t="s">
        <v>221</v>
      </c>
      <c r="D1184" s="6" t="s">
        <v>536</v>
      </c>
      <c r="E1184" s="6" t="str">
        <f t="shared" si="36"/>
        <v>H91E0B</v>
      </c>
      <c r="F1184" s="6" t="str">
        <f t="shared" si="37"/>
        <v>Vochtige alluviale bossen</v>
      </c>
      <c r="G1184" s="6" t="s">
        <v>537</v>
      </c>
      <c r="H1184" s="6" t="s">
        <v>550</v>
      </c>
    </row>
    <row r="1188" hidden="1" x14ac:dyDescent="0.3"/>
    <row r="1189" hidden="1" x14ac:dyDescent="0.3"/>
    <row r="1190" hidden="1" x14ac:dyDescent="0.3"/>
    <row r="1191" hidden="1" x14ac:dyDescent="0.3"/>
    <row r="1192" hidden="1" x14ac:dyDescent="0.3"/>
    <row r="1193" hidden="1" x14ac:dyDescent="0.3"/>
    <row r="1194" hidden="1" x14ac:dyDescent="0.3"/>
    <row r="1195" hidden="1" x14ac:dyDescent="0.3"/>
    <row r="1196" hidden="1" x14ac:dyDescent="0.3"/>
    <row r="1197" hidden="1" x14ac:dyDescent="0.3"/>
    <row r="1198" hidden="1" x14ac:dyDescent="0.3"/>
    <row r="1199" hidden="1" x14ac:dyDescent="0.3"/>
    <row r="1200" hidden="1" x14ac:dyDescent="0.3"/>
    <row r="1201" hidden="1" x14ac:dyDescent="0.3"/>
    <row r="1202" hidden="1" x14ac:dyDescent="0.3"/>
    <row r="1203" hidden="1" x14ac:dyDescent="0.3"/>
    <row r="1204" hidden="1" x14ac:dyDescent="0.3"/>
    <row r="1205" hidden="1" x14ac:dyDescent="0.3"/>
    <row r="1206" hidden="1" x14ac:dyDescent="0.3"/>
    <row r="1207" hidden="1" x14ac:dyDescent="0.3"/>
    <row r="1208" hidden="1" x14ac:dyDescent="0.3"/>
    <row r="1209" hidden="1" x14ac:dyDescent="0.3"/>
    <row r="1210" hidden="1" x14ac:dyDescent="0.3"/>
    <row r="1211" hidden="1" x14ac:dyDescent="0.3"/>
    <row r="1212" hidden="1" x14ac:dyDescent="0.3"/>
    <row r="1213" hidden="1" x14ac:dyDescent="0.3"/>
    <row r="1214" hidden="1" x14ac:dyDescent="0.3"/>
    <row r="1215" hidden="1" x14ac:dyDescent="0.3"/>
    <row r="1216" hidden="1" x14ac:dyDescent="0.3"/>
    <row r="1217" hidden="1" x14ac:dyDescent="0.3"/>
    <row r="1218" hidden="1" x14ac:dyDescent="0.3"/>
    <row r="1219" hidden="1" x14ac:dyDescent="0.3"/>
    <row r="1220" hidden="1" x14ac:dyDescent="0.3"/>
    <row r="1221" hidden="1" x14ac:dyDescent="0.3"/>
    <row r="1222" hidden="1" x14ac:dyDescent="0.3"/>
    <row r="1223" hidden="1" x14ac:dyDescent="0.3"/>
    <row r="1224" hidden="1" x14ac:dyDescent="0.3"/>
    <row r="1225" hidden="1" x14ac:dyDescent="0.3"/>
    <row r="1226" hidden="1" x14ac:dyDescent="0.3"/>
    <row r="1227" hidden="1" x14ac:dyDescent="0.3"/>
    <row r="1228" hidden="1" x14ac:dyDescent="0.3"/>
    <row r="1229" hidden="1" x14ac:dyDescent="0.3"/>
    <row r="1230" hidden="1" x14ac:dyDescent="0.3"/>
    <row r="1231" hidden="1" x14ac:dyDescent="0.3"/>
    <row r="1232" hidden="1" x14ac:dyDescent="0.3"/>
    <row r="1233" hidden="1" x14ac:dyDescent="0.3"/>
    <row r="1234" hidden="1" x14ac:dyDescent="0.3"/>
    <row r="1235" hidden="1" x14ac:dyDescent="0.3"/>
    <row r="1236" hidden="1" x14ac:dyDescent="0.3"/>
    <row r="1237" hidden="1" x14ac:dyDescent="0.3"/>
    <row r="1238" hidden="1" x14ac:dyDescent="0.3"/>
    <row r="1239" hidden="1" x14ac:dyDescent="0.3"/>
    <row r="1240" hidden="1" x14ac:dyDescent="0.3"/>
    <row r="1241" hidden="1" x14ac:dyDescent="0.3"/>
    <row r="1242" hidden="1" x14ac:dyDescent="0.3"/>
    <row r="1243" hidden="1" x14ac:dyDescent="0.3"/>
    <row r="1244" hidden="1" x14ac:dyDescent="0.3"/>
    <row r="1245" hidden="1" x14ac:dyDescent="0.3"/>
    <row r="1246" hidden="1" x14ac:dyDescent="0.3"/>
    <row r="1247" hidden="1" x14ac:dyDescent="0.3"/>
    <row r="1248" hidden="1" x14ac:dyDescent="0.3"/>
    <row r="1249" hidden="1" x14ac:dyDescent="0.3"/>
    <row r="1250" hidden="1" x14ac:dyDescent="0.3"/>
    <row r="1251" hidden="1" x14ac:dyDescent="0.3"/>
    <row r="1252" hidden="1" x14ac:dyDescent="0.3"/>
    <row r="1253" hidden="1" x14ac:dyDescent="0.3"/>
    <row r="1254" hidden="1" x14ac:dyDescent="0.3"/>
    <row r="1255" hidden="1" x14ac:dyDescent="0.3"/>
    <row r="1256" hidden="1" x14ac:dyDescent="0.3"/>
    <row r="1257" hidden="1" x14ac:dyDescent="0.3"/>
    <row r="1258" hidden="1" x14ac:dyDescent="0.3"/>
    <row r="1259" hidden="1" x14ac:dyDescent="0.3"/>
    <row r="1260" hidden="1" x14ac:dyDescent="0.3"/>
    <row r="1261" hidden="1" x14ac:dyDescent="0.3"/>
    <row r="1262" hidden="1" x14ac:dyDescent="0.3"/>
    <row r="1263" hidden="1" x14ac:dyDescent="0.3"/>
    <row r="1264" hidden="1" x14ac:dyDescent="0.3"/>
    <row r="1265" hidden="1" x14ac:dyDescent="0.3"/>
    <row r="1266" hidden="1" x14ac:dyDescent="0.3"/>
    <row r="1267" hidden="1" x14ac:dyDescent="0.3"/>
    <row r="1268" hidden="1" x14ac:dyDescent="0.3"/>
    <row r="1269" hidden="1" x14ac:dyDescent="0.3"/>
    <row r="1270" hidden="1" x14ac:dyDescent="0.3"/>
    <row r="1271" hidden="1" x14ac:dyDescent="0.3"/>
    <row r="1272" hidden="1" x14ac:dyDescent="0.3"/>
    <row r="1273" hidden="1" x14ac:dyDescent="0.3"/>
    <row r="1274" hidden="1" x14ac:dyDescent="0.3"/>
    <row r="1275" hidden="1" x14ac:dyDescent="0.3"/>
    <row r="1276" hidden="1" x14ac:dyDescent="0.3"/>
    <row r="1277" hidden="1" x14ac:dyDescent="0.3"/>
    <row r="1278" hidden="1" x14ac:dyDescent="0.3"/>
    <row r="1279" hidden="1" x14ac:dyDescent="0.3"/>
    <row r="1280" hidden="1" x14ac:dyDescent="0.3"/>
    <row r="1281" hidden="1" x14ac:dyDescent="0.3"/>
    <row r="1282" hidden="1" x14ac:dyDescent="0.3"/>
    <row r="1283" hidden="1" x14ac:dyDescent="0.3"/>
    <row r="1284" hidden="1" x14ac:dyDescent="0.3"/>
    <row r="1285" hidden="1" x14ac:dyDescent="0.3"/>
    <row r="1286" hidden="1" x14ac:dyDescent="0.3"/>
    <row r="1287" hidden="1" x14ac:dyDescent="0.3"/>
    <row r="1288" hidden="1" x14ac:dyDescent="0.3"/>
    <row r="1289" hidden="1" x14ac:dyDescent="0.3"/>
    <row r="1290" hidden="1" x14ac:dyDescent="0.3"/>
    <row r="1291" hidden="1" x14ac:dyDescent="0.3"/>
    <row r="1292" hidden="1" x14ac:dyDescent="0.3"/>
    <row r="1293" hidden="1" x14ac:dyDescent="0.3"/>
    <row r="1294" hidden="1" x14ac:dyDescent="0.3"/>
    <row r="1295" hidden="1" x14ac:dyDescent="0.3"/>
    <row r="1296" hidden="1" x14ac:dyDescent="0.3"/>
    <row r="1297" hidden="1" x14ac:dyDescent="0.3"/>
    <row r="1298" hidden="1" x14ac:dyDescent="0.3"/>
    <row r="1299" hidden="1" x14ac:dyDescent="0.3"/>
    <row r="1300" hidden="1" x14ac:dyDescent="0.3"/>
    <row r="1301" hidden="1" x14ac:dyDescent="0.3"/>
    <row r="1302" hidden="1" x14ac:dyDescent="0.3"/>
    <row r="1303" hidden="1" x14ac:dyDescent="0.3"/>
    <row r="1304" hidden="1" x14ac:dyDescent="0.3"/>
    <row r="1305" hidden="1" x14ac:dyDescent="0.3"/>
    <row r="1306" hidden="1" x14ac:dyDescent="0.3"/>
    <row r="1307" hidden="1" x14ac:dyDescent="0.3"/>
    <row r="1308" hidden="1" x14ac:dyDescent="0.3"/>
    <row r="1309" hidden="1" x14ac:dyDescent="0.3"/>
    <row r="1310" hidden="1" x14ac:dyDescent="0.3"/>
    <row r="1311" hidden="1" x14ac:dyDescent="0.3"/>
    <row r="1312" hidden="1" x14ac:dyDescent="0.3"/>
    <row r="1313" hidden="1" x14ac:dyDescent="0.3"/>
    <row r="1314" hidden="1" x14ac:dyDescent="0.3"/>
    <row r="1315" hidden="1" x14ac:dyDescent="0.3"/>
    <row r="1316" hidden="1" x14ac:dyDescent="0.3"/>
    <row r="1317" hidden="1" x14ac:dyDescent="0.3"/>
    <row r="1318" hidden="1" x14ac:dyDescent="0.3"/>
    <row r="1319" hidden="1" x14ac:dyDescent="0.3"/>
    <row r="1320" hidden="1" x14ac:dyDescent="0.3"/>
    <row r="1321" hidden="1" x14ac:dyDescent="0.3"/>
    <row r="1322" hidden="1" x14ac:dyDescent="0.3"/>
    <row r="1323" hidden="1" x14ac:dyDescent="0.3"/>
    <row r="1324" hidden="1" x14ac:dyDescent="0.3"/>
    <row r="1325" hidden="1" x14ac:dyDescent="0.3"/>
    <row r="1326" hidden="1" x14ac:dyDescent="0.3"/>
    <row r="1327" hidden="1" x14ac:dyDescent="0.3"/>
    <row r="1328" hidden="1" x14ac:dyDescent="0.3"/>
    <row r="1329" hidden="1" x14ac:dyDescent="0.3"/>
    <row r="1330" hidden="1" x14ac:dyDescent="0.3"/>
    <row r="1331" hidden="1" x14ac:dyDescent="0.3"/>
    <row r="1332" hidden="1" x14ac:dyDescent="0.3"/>
    <row r="1333" hidden="1" x14ac:dyDescent="0.3"/>
    <row r="1334" hidden="1" x14ac:dyDescent="0.3"/>
    <row r="1335" hidden="1" x14ac:dyDescent="0.3"/>
    <row r="1336" hidden="1" x14ac:dyDescent="0.3"/>
    <row r="1337" hidden="1" x14ac:dyDescent="0.3"/>
    <row r="1338" hidden="1" x14ac:dyDescent="0.3"/>
    <row r="1339" hidden="1" x14ac:dyDescent="0.3"/>
    <row r="1340" hidden="1" x14ac:dyDescent="0.3"/>
    <row r="1341" hidden="1" x14ac:dyDescent="0.3"/>
    <row r="1342" hidden="1" x14ac:dyDescent="0.3"/>
    <row r="1343" hidden="1" x14ac:dyDescent="0.3"/>
    <row r="1344" hidden="1" x14ac:dyDescent="0.3"/>
    <row r="1345" hidden="1" x14ac:dyDescent="0.3"/>
    <row r="1346" hidden="1" x14ac:dyDescent="0.3"/>
    <row r="1347" hidden="1" x14ac:dyDescent="0.3"/>
    <row r="1348" hidden="1" x14ac:dyDescent="0.3"/>
    <row r="1349" hidden="1" x14ac:dyDescent="0.3"/>
    <row r="1350" hidden="1" x14ac:dyDescent="0.3"/>
    <row r="1351" hidden="1" x14ac:dyDescent="0.3"/>
    <row r="1352" hidden="1" x14ac:dyDescent="0.3"/>
    <row r="1353" hidden="1" x14ac:dyDescent="0.3"/>
    <row r="1354" hidden="1" x14ac:dyDescent="0.3"/>
    <row r="1355" hidden="1" x14ac:dyDescent="0.3"/>
    <row r="1356" hidden="1" x14ac:dyDescent="0.3"/>
    <row r="1357" hidden="1" x14ac:dyDescent="0.3"/>
    <row r="1358" hidden="1" x14ac:dyDescent="0.3"/>
    <row r="1359" hidden="1" x14ac:dyDescent="0.3"/>
    <row r="1360" hidden="1" x14ac:dyDescent="0.3"/>
    <row r="1361" hidden="1" x14ac:dyDescent="0.3"/>
    <row r="1362" hidden="1" x14ac:dyDescent="0.3"/>
    <row r="1363" hidden="1" x14ac:dyDescent="0.3"/>
    <row r="1364" hidden="1" x14ac:dyDescent="0.3"/>
    <row r="1365" hidden="1" x14ac:dyDescent="0.3"/>
    <row r="1366" hidden="1" x14ac:dyDescent="0.3"/>
    <row r="1367" hidden="1" x14ac:dyDescent="0.3"/>
    <row r="1368" hidden="1" x14ac:dyDescent="0.3"/>
    <row r="1369" hidden="1" x14ac:dyDescent="0.3"/>
    <row r="1370" hidden="1" x14ac:dyDescent="0.3"/>
    <row r="1371" hidden="1" x14ac:dyDescent="0.3"/>
    <row r="1372" hidden="1" x14ac:dyDescent="0.3"/>
    <row r="1373" hidden="1" x14ac:dyDescent="0.3"/>
    <row r="1374" hidden="1" x14ac:dyDescent="0.3"/>
    <row r="1375" hidden="1" x14ac:dyDescent="0.3"/>
    <row r="1376" hidden="1" x14ac:dyDescent="0.3"/>
    <row r="1377" hidden="1" x14ac:dyDescent="0.3"/>
    <row r="1378" hidden="1" x14ac:dyDescent="0.3"/>
    <row r="1379" hidden="1" x14ac:dyDescent="0.3"/>
    <row r="1380" hidden="1" x14ac:dyDescent="0.3"/>
    <row r="1381" hidden="1" x14ac:dyDescent="0.3"/>
    <row r="1382" hidden="1" x14ac:dyDescent="0.3"/>
    <row r="1383" hidden="1" x14ac:dyDescent="0.3"/>
    <row r="1384" hidden="1" x14ac:dyDescent="0.3"/>
    <row r="1385" hidden="1" x14ac:dyDescent="0.3"/>
    <row r="1386" hidden="1" x14ac:dyDescent="0.3"/>
    <row r="1387" hidden="1" x14ac:dyDescent="0.3"/>
    <row r="1388" hidden="1" x14ac:dyDescent="0.3"/>
    <row r="1389" hidden="1" x14ac:dyDescent="0.3"/>
    <row r="1390" hidden="1" x14ac:dyDescent="0.3"/>
    <row r="1391" hidden="1" x14ac:dyDescent="0.3"/>
    <row r="1392" hidden="1" x14ac:dyDescent="0.3"/>
    <row r="1393" hidden="1" x14ac:dyDescent="0.3"/>
    <row r="1394" hidden="1" x14ac:dyDescent="0.3"/>
    <row r="1395" hidden="1" x14ac:dyDescent="0.3"/>
    <row r="1396" hidden="1" x14ac:dyDescent="0.3"/>
    <row r="1397" hidden="1" x14ac:dyDescent="0.3"/>
    <row r="1398" hidden="1" x14ac:dyDescent="0.3"/>
    <row r="1399" hidden="1" x14ac:dyDescent="0.3"/>
    <row r="1400" hidden="1" x14ac:dyDescent="0.3"/>
    <row r="1401" hidden="1" x14ac:dyDescent="0.3"/>
    <row r="1402" hidden="1" x14ac:dyDescent="0.3"/>
    <row r="1403" hidden="1" x14ac:dyDescent="0.3"/>
    <row r="1404" hidden="1" x14ac:dyDescent="0.3"/>
    <row r="1405" hidden="1" x14ac:dyDescent="0.3"/>
    <row r="1406" hidden="1" x14ac:dyDescent="0.3"/>
    <row r="1407" hidden="1" x14ac:dyDescent="0.3"/>
    <row r="1408" hidden="1" x14ac:dyDescent="0.3"/>
    <row r="1409" hidden="1" x14ac:dyDescent="0.3"/>
    <row r="1410" hidden="1" x14ac:dyDescent="0.3"/>
    <row r="1411" hidden="1" x14ac:dyDescent="0.3"/>
    <row r="1412" hidden="1" x14ac:dyDescent="0.3"/>
    <row r="1413" hidden="1" x14ac:dyDescent="0.3"/>
    <row r="1414" hidden="1" x14ac:dyDescent="0.3"/>
    <row r="1415" hidden="1" x14ac:dyDescent="0.3"/>
    <row r="1416" hidden="1" x14ac:dyDescent="0.3"/>
    <row r="1417" hidden="1" x14ac:dyDescent="0.3"/>
    <row r="1418" hidden="1" x14ac:dyDescent="0.3"/>
    <row r="1419" hidden="1" x14ac:dyDescent="0.3"/>
    <row r="1420" hidden="1" x14ac:dyDescent="0.3"/>
    <row r="1421" hidden="1" x14ac:dyDescent="0.3"/>
    <row r="1422" hidden="1" x14ac:dyDescent="0.3"/>
    <row r="1423" hidden="1" x14ac:dyDescent="0.3"/>
    <row r="1424" hidden="1" x14ac:dyDescent="0.3"/>
    <row r="1425" hidden="1" x14ac:dyDescent="0.3"/>
    <row r="1426" hidden="1" x14ac:dyDescent="0.3"/>
    <row r="1427" hidden="1" x14ac:dyDescent="0.3"/>
    <row r="1428" hidden="1" x14ac:dyDescent="0.3"/>
    <row r="1429" hidden="1" x14ac:dyDescent="0.3"/>
    <row r="1430" hidden="1" x14ac:dyDescent="0.3"/>
    <row r="1431" hidden="1" x14ac:dyDescent="0.3"/>
    <row r="1432" hidden="1" x14ac:dyDescent="0.3"/>
    <row r="1433" hidden="1" x14ac:dyDescent="0.3"/>
    <row r="1434" hidden="1" x14ac:dyDescent="0.3"/>
    <row r="1435" hidden="1" x14ac:dyDescent="0.3"/>
    <row r="1436" hidden="1" x14ac:dyDescent="0.3"/>
    <row r="1437" hidden="1" x14ac:dyDescent="0.3"/>
    <row r="1438" hidden="1" x14ac:dyDescent="0.3"/>
    <row r="1439" hidden="1" x14ac:dyDescent="0.3"/>
    <row r="1440" hidden="1" x14ac:dyDescent="0.3"/>
    <row r="1441" hidden="1" x14ac:dyDescent="0.3"/>
    <row r="1442" hidden="1" x14ac:dyDescent="0.3"/>
    <row r="1443" hidden="1" x14ac:dyDescent="0.3"/>
    <row r="1444" hidden="1" x14ac:dyDescent="0.3"/>
    <row r="1445" hidden="1" x14ac:dyDescent="0.3"/>
    <row r="1446" hidden="1" x14ac:dyDescent="0.3"/>
    <row r="1447" hidden="1" x14ac:dyDescent="0.3"/>
    <row r="1448" hidden="1" x14ac:dyDescent="0.3"/>
    <row r="1449" hidden="1" x14ac:dyDescent="0.3"/>
    <row r="1450" hidden="1" x14ac:dyDescent="0.3"/>
    <row r="1451" hidden="1" x14ac:dyDescent="0.3"/>
    <row r="1452" hidden="1" x14ac:dyDescent="0.3"/>
    <row r="1453" hidden="1" x14ac:dyDescent="0.3"/>
    <row r="1454" hidden="1" x14ac:dyDescent="0.3"/>
    <row r="1455" hidden="1" x14ac:dyDescent="0.3"/>
    <row r="1456" hidden="1" x14ac:dyDescent="0.3"/>
    <row r="1457" hidden="1" x14ac:dyDescent="0.3"/>
    <row r="1458" hidden="1" x14ac:dyDescent="0.3"/>
    <row r="1459" hidden="1" x14ac:dyDescent="0.3"/>
    <row r="1460" hidden="1" x14ac:dyDescent="0.3"/>
    <row r="1461" hidden="1" x14ac:dyDescent="0.3"/>
    <row r="1462" hidden="1" x14ac:dyDescent="0.3"/>
    <row r="1463" hidden="1" x14ac:dyDescent="0.3"/>
    <row r="1464" hidden="1" x14ac:dyDescent="0.3"/>
    <row r="1465" hidden="1" x14ac:dyDescent="0.3"/>
    <row r="1466" hidden="1" x14ac:dyDescent="0.3"/>
    <row r="1467" hidden="1" x14ac:dyDescent="0.3"/>
    <row r="1468" hidden="1" x14ac:dyDescent="0.3"/>
    <row r="1469" hidden="1" x14ac:dyDescent="0.3"/>
    <row r="1470" hidden="1" x14ac:dyDescent="0.3"/>
    <row r="1471" hidden="1" x14ac:dyDescent="0.3"/>
    <row r="1472" hidden="1" x14ac:dyDescent="0.3"/>
    <row r="1473" hidden="1" x14ac:dyDescent="0.3"/>
    <row r="1474" hidden="1" x14ac:dyDescent="0.3"/>
    <row r="1475" hidden="1" x14ac:dyDescent="0.3"/>
    <row r="1476" hidden="1" x14ac:dyDescent="0.3"/>
    <row r="1477" hidden="1" x14ac:dyDescent="0.3"/>
    <row r="1478" hidden="1" x14ac:dyDescent="0.3"/>
    <row r="1479" hidden="1" x14ac:dyDescent="0.3"/>
    <row r="1480" hidden="1" x14ac:dyDescent="0.3"/>
    <row r="1481" hidden="1" x14ac:dyDescent="0.3"/>
    <row r="1482" hidden="1" x14ac:dyDescent="0.3"/>
    <row r="1483" hidden="1" x14ac:dyDescent="0.3"/>
    <row r="1484" hidden="1" x14ac:dyDescent="0.3"/>
    <row r="1485" hidden="1" x14ac:dyDescent="0.3"/>
    <row r="1486" hidden="1" x14ac:dyDescent="0.3"/>
    <row r="1487" hidden="1" x14ac:dyDescent="0.3"/>
    <row r="1488" hidden="1" x14ac:dyDescent="0.3"/>
    <row r="1489" hidden="1" x14ac:dyDescent="0.3"/>
    <row r="1490" hidden="1" x14ac:dyDescent="0.3"/>
    <row r="1491" hidden="1" x14ac:dyDescent="0.3"/>
    <row r="1492" hidden="1" x14ac:dyDescent="0.3"/>
    <row r="1493" hidden="1" x14ac:dyDescent="0.3"/>
    <row r="1494" hidden="1" x14ac:dyDescent="0.3"/>
    <row r="1495" hidden="1" x14ac:dyDescent="0.3"/>
    <row r="1496" hidden="1" x14ac:dyDescent="0.3"/>
    <row r="1497" hidden="1" x14ac:dyDescent="0.3"/>
    <row r="1498" hidden="1" x14ac:dyDescent="0.3"/>
    <row r="1499" hidden="1" x14ac:dyDescent="0.3"/>
    <row r="1500" hidden="1" x14ac:dyDescent="0.3"/>
    <row r="1501" hidden="1" x14ac:dyDescent="0.3"/>
    <row r="1502" hidden="1" x14ac:dyDescent="0.3"/>
    <row r="1503" hidden="1" x14ac:dyDescent="0.3"/>
    <row r="1504" hidden="1" x14ac:dyDescent="0.3"/>
    <row r="1505" hidden="1" x14ac:dyDescent="0.3"/>
    <row r="1506" hidden="1" x14ac:dyDescent="0.3"/>
    <row r="1507" hidden="1" x14ac:dyDescent="0.3"/>
    <row r="1508" hidden="1" x14ac:dyDescent="0.3"/>
    <row r="1509" hidden="1" x14ac:dyDescent="0.3"/>
    <row r="1510" hidden="1" x14ac:dyDescent="0.3"/>
    <row r="1511" hidden="1" x14ac:dyDescent="0.3"/>
    <row r="1512" hidden="1" x14ac:dyDescent="0.3"/>
    <row r="1513" hidden="1" x14ac:dyDescent="0.3"/>
    <row r="1514" hidden="1" x14ac:dyDescent="0.3"/>
    <row r="1515" hidden="1" x14ac:dyDescent="0.3"/>
    <row r="1516" hidden="1" x14ac:dyDescent="0.3"/>
    <row r="1517" hidden="1" x14ac:dyDescent="0.3"/>
    <row r="1518" hidden="1" x14ac:dyDescent="0.3"/>
    <row r="1519" hidden="1" x14ac:dyDescent="0.3"/>
    <row r="1520" hidden="1" x14ac:dyDescent="0.3"/>
    <row r="1521" hidden="1" x14ac:dyDescent="0.3"/>
    <row r="1522" hidden="1" x14ac:dyDescent="0.3"/>
    <row r="1523" hidden="1" x14ac:dyDescent="0.3"/>
    <row r="1524" hidden="1" x14ac:dyDescent="0.3"/>
    <row r="1525" hidden="1" x14ac:dyDescent="0.3"/>
    <row r="1526" hidden="1" x14ac:dyDescent="0.3"/>
    <row r="1527" hidden="1" x14ac:dyDescent="0.3"/>
    <row r="1528" hidden="1" x14ac:dyDescent="0.3"/>
    <row r="1529" hidden="1" x14ac:dyDescent="0.3"/>
    <row r="1530" hidden="1" x14ac:dyDescent="0.3"/>
    <row r="1531" hidden="1" x14ac:dyDescent="0.3"/>
    <row r="1532" hidden="1" x14ac:dyDescent="0.3"/>
    <row r="1533" hidden="1" x14ac:dyDescent="0.3"/>
    <row r="1534" hidden="1" x14ac:dyDescent="0.3"/>
    <row r="1535" hidden="1" x14ac:dyDescent="0.3"/>
    <row r="1536" hidden="1" x14ac:dyDescent="0.3"/>
    <row r="1537" hidden="1" x14ac:dyDescent="0.3"/>
    <row r="1538" hidden="1" x14ac:dyDescent="0.3"/>
    <row r="1539" hidden="1" x14ac:dyDescent="0.3"/>
    <row r="1540" hidden="1" x14ac:dyDescent="0.3"/>
    <row r="1541" hidden="1" x14ac:dyDescent="0.3"/>
    <row r="1542" hidden="1" x14ac:dyDescent="0.3"/>
    <row r="1543" hidden="1" x14ac:dyDescent="0.3"/>
    <row r="1544" hidden="1" x14ac:dyDescent="0.3"/>
    <row r="1545" hidden="1" x14ac:dyDescent="0.3"/>
    <row r="1546" hidden="1" x14ac:dyDescent="0.3"/>
    <row r="1547" hidden="1" x14ac:dyDescent="0.3"/>
    <row r="1548" hidden="1" x14ac:dyDescent="0.3"/>
    <row r="1549" hidden="1" x14ac:dyDescent="0.3"/>
    <row r="1550" hidden="1" x14ac:dyDescent="0.3"/>
    <row r="1551" hidden="1" x14ac:dyDescent="0.3"/>
    <row r="1552" hidden="1" x14ac:dyDescent="0.3"/>
    <row r="1553" hidden="1" x14ac:dyDescent="0.3"/>
    <row r="1554" hidden="1" x14ac:dyDescent="0.3"/>
    <row r="1555" hidden="1" x14ac:dyDescent="0.3"/>
    <row r="1556" hidden="1" x14ac:dyDescent="0.3"/>
    <row r="1557" hidden="1" x14ac:dyDescent="0.3"/>
    <row r="1558" hidden="1" x14ac:dyDescent="0.3"/>
    <row r="1559" hidden="1" x14ac:dyDescent="0.3"/>
    <row r="1560" hidden="1" x14ac:dyDescent="0.3"/>
    <row r="1561" hidden="1" x14ac:dyDescent="0.3"/>
    <row r="1562" hidden="1" x14ac:dyDescent="0.3"/>
    <row r="1563" hidden="1" x14ac:dyDescent="0.3"/>
    <row r="1564" hidden="1" x14ac:dyDescent="0.3"/>
    <row r="1565" hidden="1" x14ac:dyDescent="0.3"/>
    <row r="1566" hidden="1" x14ac:dyDescent="0.3"/>
    <row r="1567" hidden="1" x14ac:dyDescent="0.3"/>
    <row r="1568" hidden="1" x14ac:dyDescent="0.3"/>
    <row r="1569" hidden="1" x14ac:dyDescent="0.3"/>
    <row r="1570" hidden="1" x14ac:dyDescent="0.3"/>
    <row r="1571" hidden="1" x14ac:dyDescent="0.3"/>
    <row r="1572" hidden="1" x14ac:dyDescent="0.3"/>
    <row r="1573" hidden="1" x14ac:dyDescent="0.3"/>
    <row r="1574" hidden="1" x14ac:dyDescent="0.3"/>
    <row r="1575" hidden="1" x14ac:dyDescent="0.3"/>
    <row r="1576" hidden="1" x14ac:dyDescent="0.3"/>
    <row r="1577" hidden="1" x14ac:dyDescent="0.3"/>
    <row r="1578" hidden="1" x14ac:dyDescent="0.3"/>
    <row r="1579" hidden="1" x14ac:dyDescent="0.3"/>
    <row r="1580" hidden="1" x14ac:dyDescent="0.3"/>
    <row r="1581" hidden="1" x14ac:dyDescent="0.3"/>
    <row r="1582" hidden="1" x14ac:dyDescent="0.3"/>
    <row r="1583" hidden="1" x14ac:dyDescent="0.3"/>
    <row r="1584" hidden="1" x14ac:dyDescent="0.3"/>
    <row r="1585" hidden="1" x14ac:dyDescent="0.3"/>
    <row r="1586" hidden="1" x14ac:dyDescent="0.3"/>
    <row r="1587" hidden="1" x14ac:dyDescent="0.3"/>
    <row r="1588" hidden="1" x14ac:dyDescent="0.3"/>
    <row r="1589" hidden="1" x14ac:dyDescent="0.3"/>
    <row r="1590" hidden="1" x14ac:dyDescent="0.3"/>
    <row r="1591" hidden="1" x14ac:dyDescent="0.3"/>
    <row r="1592" hidden="1" x14ac:dyDescent="0.3"/>
    <row r="1593" hidden="1" x14ac:dyDescent="0.3"/>
    <row r="1594" hidden="1" x14ac:dyDescent="0.3"/>
    <row r="1595" hidden="1" x14ac:dyDescent="0.3"/>
    <row r="1596" hidden="1" x14ac:dyDescent="0.3"/>
    <row r="1597" hidden="1" x14ac:dyDescent="0.3"/>
    <row r="1598" hidden="1" x14ac:dyDescent="0.3"/>
    <row r="1599" hidden="1" x14ac:dyDescent="0.3"/>
    <row r="1600" hidden="1" x14ac:dyDescent="0.3"/>
    <row r="1601" hidden="1" x14ac:dyDescent="0.3"/>
    <row r="1602" hidden="1" x14ac:dyDescent="0.3"/>
    <row r="1603" hidden="1" x14ac:dyDescent="0.3"/>
    <row r="1604" hidden="1" x14ac:dyDescent="0.3"/>
    <row r="1605" hidden="1" x14ac:dyDescent="0.3"/>
    <row r="1606" hidden="1" x14ac:dyDescent="0.3"/>
    <row r="1607" hidden="1" x14ac:dyDescent="0.3"/>
    <row r="1608" hidden="1" x14ac:dyDescent="0.3"/>
    <row r="1609" hidden="1" x14ac:dyDescent="0.3"/>
    <row r="1610" hidden="1" x14ac:dyDescent="0.3"/>
    <row r="1611" hidden="1" x14ac:dyDescent="0.3"/>
    <row r="1612" hidden="1" x14ac:dyDescent="0.3"/>
    <row r="1613" hidden="1" x14ac:dyDescent="0.3"/>
    <row r="1614" hidden="1" x14ac:dyDescent="0.3"/>
    <row r="1615" hidden="1" x14ac:dyDescent="0.3"/>
    <row r="1616" hidden="1" x14ac:dyDescent="0.3"/>
    <row r="1617" hidden="1" x14ac:dyDescent="0.3"/>
    <row r="1618" hidden="1" x14ac:dyDescent="0.3"/>
    <row r="1619" hidden="1" x14ac:dyDescent="0.3"/>
    <row r="1620" hidden="1" x14ac:dyDescent="0.3"/>
    <row r="1621" hidden="1" x14ac:dyDescent="0.3"/>
    <row r="1622" hidden="1" x14ac:dyDescent="0.3"/>
    <row r="1623" hidden="1" x14ac:dyDescent="0.3"/>
    <row r="1624" hidden="1" x14ac:dyDescent="0.3"/>
    <row r="1625" hidden="1" x14ac:dyDescent="0.3"/>
    <row r="1626" hidden="1" x14ac:dyDescent="0.3"/>
    <row r="1627" hidden="1" x14ac:dyDescent="0.3"/>
    <row r="1628" hidden="1" x14ac:dyDescent="0.3"/>
    <row r="1629" hidden="1" x14ac:dyDescent="0.3"/>
    <row r="1630" hidden="1" x14ac:dyDescent="0.3"/>
    <row r="1631" hidden="1" x14ac:dyDescent="0.3"/>
    <row r="1632" hidden="1" x14ac:dyDescent="0.3"/>
    <row r="1635" hidden="1" x14ac:dyDescent="0.3"/>
    <row r="1636" hidden="1" x14ac:dyDescent="0.3"/>
    <row r="1637" hidden="1" x14ac:dyDescent="0.3"/>
    <row r="1638" hidden="1" x14ac:dyDescent="0.3"/>
    <row r="1639" hidden="1" x14ac:dyDescent="0.3"/>
    <row r="1640" hidden="1" x14ac:dyDescent="0.3"/>
    <row r="1641" hidden="1" x14ac:dyDescent="0.3"/>
    <row r="1642" hidden="1" x14ac:dyDescent="0.3"/>
    <row r="1643" hidden="1" x14ac:dyDescent="0.3"/>
    <row r="1644" hidden="1" x14ac:dyDescent="0.3"/>
    <row r="1645" hidden="1" x14ac:dyDescent="0.3"/>
    <row r="1646" hidden="1" x14ac:dyDescent="0.3"/>
    <row r="1647" hidden="1" x14ac:dyDescent="0.3"/>
    <row r="1648" hidden="1" x14ac:dyDescent="0.3"/>
    <row r="1649" hidden="1" x14ac:dyDescent="0.3"/>
    <row r="1650" hidden="1" x14ac:dyDescent="0.3"/>
    <row r="1651" hidden="1" x14ac:dyDescent="0.3"/>
    <row r="1652" hidden="1" x14ac:dyDescent="0.3"/>
    <row r="1653" hidden="1" x14ac:dyDescent="0.3"/>
    <row r="1654" hidden="1" x14ac:dyDescent="0.3"/>
    <row r="1655" hidden="1" x14ac:dyDescent="0.3"/>
    <row r="1656" hidden="1" x14ac:dyDescent="0.3"/>
    <row r="1657" hidden="1" x14ac:dyDescent="0.3"/>
    <row r="1658" hidden="1" x14ac:dyDescent="0.3"/>
    <row r="1659" hidden="1" x14ac:dyDescent="0.3"/>
    <row r="1660" hidden="1" x14ac:dyDescent="0.3"/>
    <row r="1661" hidden="1" x14ac:dyDescent="0.3"/>
    <row r="1662" hidden="1" x14ac:dyDescent="0.3"/>
    <row r="1663" hidden="1" x14ac:dyDescent="0.3"/>
    <row r="1664" hidden="1" x14ac:dyDescent="0.3"/>
    <row r="1665" hidden="1" x14ac:dyDescent="0.3"/>
    <row r="1666" hidden="1" x14ac:dyDescent="0.3"/>
    <row r="1667" hidden="1" x14ac:dyDescent="0.3"/>
    <row r="1668" hidden="1" x14ac:dyDescent="0.3"/>
    <row r="1669" hidden="1" x14ac:dyDescent="0.3"/>
    <row r="1670" hidden="1" x14ac:dyDescent="0.3"/>
    <row r="1671" hidden="1" x14ac:dyDescent="0.3"/>
    <row r="1672" hidden="1" x14ac:dyDescent="0.3"/>
    <row r="1673" hidden="1" x14ac:dyDescent="0.3"/>
    <row r="1674" hidden="1" x14ac:dyDescent="0.3"/>
    <row r="1675" hidden="1" x14ac:dyDescent="0.3"/>
    <row r="1676" hidden="1" x14ac:dyDescent="0.3"/>
    <row r="1677" hidden="1" x14ac:dyDescent="0.3"/>
    <row r="1678" hidden="1" x14ac:dyDescent="0.3"/>
    <row r="1679" hidden="1" x14ac:dyDescent="0.3"/>
    <row r="1680" hidden="1" x14ac:dyDescent="0.3"/>
    <row r="1681" hidden="1" x14ac:dyDescent="0.3"/>
    <row r="1682" hidden="1" x14ac:dyDescent="0.3"/>
    <row r="1683" hidden="1" x14ac:dyDescent="0.3"/>
    <row r="1684" hidden="1" x14ac:dyDescent="0.3"/>
    <row r="1685" hidden="1" x14ac:dyDescent="0.3"/>
    <row r="1686" hidden="1" x14ac:dyDescent="0.3"/>
    <row r="1687" hidden="1" x14ac:dyDescent="0.3"/>
    <row r="1688" hidden="1" x14ac:dyDescent="0.3"/>
    <row r="1689" hidden="1" x14ac:dyDescent="0.3"/>
    <row r="1690" hidden="1" x14ac:dyDescent="0.3"/>
    <row r="1691" hidden="1" x14ac:dyDescent="0.3"/>
    <row r="1692" hidden="1" x14ac:dyDescent="0.3"/>
    <row r="1693" hidden="1" x14ac:dyDescent="0.3"/>
    <row r="1694" hidden="1" x14ac:dyDescent="0.3"/>
    <row r="1695" hidden="1" x14ac:dyDescent="0.3"/>
    <row r="1696" hidden="1" x14ac:dyDescent="0.3"/>
    <row r="1697" hidden="1" x14ac:dyDescent="0.3"/>
    <row r="1698" hidden="1" x14ac:dyDescent="0.3"/>
    <row r="1699" hidden="1" x14ac:dyDescent="0.3"/>
    <row r="1700" hidden="1" x14ac:dyDescent="0.3"/>
    <row r="1701" hidden="1" x14ac:dyDescent="0.3"/>
    <row r="1702" hidden="1" x14ac:dyDescent="0.3"/>
    <row r="1703" hidden="1" x14ac:dyDescent="0.3"/>
    <row r="1704" hidden="1" x14ac:dyDescent="0.3"/>
    <row r="1705" hidden="1" x14ac:dyDescent="0.3"/>
    <row r="1706" hidden="1" x14ac:dyDescent="0.3"/>
    <row r="1707" hidden="1" x14ac:dyDescent="0.3"/>
    <row r="1708" hidden="1" x14ac:dyDescent="0.3"/>
    <row r="1709" hidden="1" x14ac:dyDescent="0.3"/>
    <row r="1710" hidden="1" x14ac:dyDescent="0.3"/>
    <row r="1711" hidden="1" x14ac:dyDescent="0.3"/>
    <row r="1712" hidden="1" x14ac:dyDescent="0.3"/>
    <row r="1713" hidden="1" x14ac:dyDescent="0.3"/>
    <row r="1714" hidden="1" x14ac:dyDescent="0.3"/>
    <row r="1715" hidden="1" x14ac:dyDescent="0.3"/>
    <row r="1716" hidden="1" x14ac:dyDescent="0.3"/>
    <row r="1717" hidden="1" x14ac:dyDescent="0.3"/>
    <row r="1718" hidden="1" x14ac:dyDescent="0.3"/>
    <row r="1719" hidden="1" x14ac:dyDescent="0.3"/>
    <row r="1720" hidden="1" x14ac:dyDescent="0.3"/>
    <row r="1721" hidden="1" x14ac:dyDescent="0.3"/>
    <row r="1722" hidden="1" x14ac:dyDescent="0.3"/>
    <row r="1723" hidden="1" x14ac:dyDescent="0.3"/>
    <row r="1724" hidden="1" x14ac:dyDescent="0.3"/>
    <row r="1725" hidden="1" x14ac:dyDescent="0.3"/>
    <row r="1726" hidden="1" x14ac:dyDescent="0.3"/>
    <row r="1727" hidden="1" x14ac:dyDescent="0.3"/>
    <row r="1728" hidden="1" x14ac:dyDescent="0.3"/>
    <row r="1729" hidden="1" x14ac:dyDescent="0.3"/>
    <row r="1730" hidden="1" x14ac:dyDescent="0.3"/>
    <row r="1731" hidden="1" x14ac:dyDescent="0.3"/>
    <row r="1732" hidden="1" x14ac:dyDescent="0.3"/>
    <row r="1733" hidden="1" x14ac:dyDescent="0.3"/>
    <row r="1734" hidden="1" x14ac:dyDescent="0.3"/>
    <row r="1735" hidden="1" x14ac:dyDescent="0.3"/>
    <row r="1736" hidden="1" x14ac:dyDescent="0.3"/>
    <row r="1737" hidden="1" x14ac:dyDescent="0.3"/>
    <row r="1738" hidden="1" x14ac:dyDescent="0.3"/>
    <row r="1739" hidden="1" x14ac:dyDescent="0.3"/>
    <row r="1740" hidden="1" x14ac:dyDescent="0.3"/>
    <row r="1741" hidden="1" x14ac:dyDescent="0.3"/>
    <row r="1742" hidden="1" x14ac:dyDescent="0.3"/>
    <row r="1743" hidden="1" x14ac:dyDescent="0.3"/>
    <row r="1744" hidden="1" x14ac:dyDescent="0.3"/>
    <row r="1745" hidden="1" x14ac:dyDescent="0.3"/>
    <row r="1746" hidden="1" x14ac:dyDescent="0.3"/>
    <row r="1747" hidden="1" x14ac:dyDescent="0.3"/>
    <row r="1748" hidden="1" x14ac:dyDescent="0.3"/>
    <row r="1749" hidden="1" x14ac:dyDescent="0.3"/>
    <row r="1750" hidden="1" x14ac:dyDescent="0.3"/>
    <row r="1751" hidden="1" x14ac:dyDescent="0.3"/>
    <row r="1752" hidden="1" x14ac:dyDescent="0.3"/>
    <row r="1753" hidden="1" x14ac:dyDescent="0.3"/>
    <row r="1754" hidden="1" x14ac:dyDescent="0.3"/>
    <row r="1755" hidden="1" x14ac:dyDescent="0.3"/>
    <row r="1756" hidden="1" x14ac:dyDescent="0.3"/>
    <row r="1757" hidden="1" x14ac:dyDescent="0.3"/>
    <row r="1758" hidden="1" x14ac:dyDescent="0.3"/>
    <row r="1759" hidden="1" x14ac:dyDescent="0.3"/>
    <row r="1760" hidden="1" x14ac:dyDescent="0.3"/>
    <row r="1761" hidden="1" x14ac:dyDescent="0.3"/>
    <row r="1762" hidden="1" x14ac:dyDescent="0.3"/>
    <row r="1763" hidden="1" x14ac:dyDescent="0.3"/>
    <row r="1764" hidden="1" x14ac:dyDescent="0.3"/>
    <row r="1765" hidden="1" x14ac:dyDescent="0.3"/>
    <row r="1766" hidden="1" x14ac:dyDescent="0.3"/>
    <row r="1767" hidden="1" x14ac:dyDescent="0.3"/>
    <row r="1768" hidden="1" x14ac:dyDescent="0.3"/>
    <row r="1769" hidden="1" x14ac:dyDescent="0.3"/>
    <row r="1770" hidden="1" x14ac:dyDescent="0.3"/>
    <row r="1771" hidden="1" x14ac:dyDescent="0.3"/>
    <row r="1772" hidden="1" x14ac:dyDescent="0.3"/>
    <row r="1773" hidden="1" x14ac:dyDescent="0.3"/>
    <row r="1774" hidden="1" x14ac:dyDescent="0.3"/>
    <row r="1775" hidden="1" x14ac:dyDescent="0.3"/>
    <row r="1776" hidden="1" x14ac:dyDescent="0.3"/>
    <row r="1777" hidden="1" x14ac:dyDescent="0.3"/>
    <row r="1778" hidden="1" x14ac:dyDescent="0.3"/>
    <row r="1779" hidden="1" x14ac:dyDescent="0.3"/>
    <row r="1780" hidden="1" x14ac:dyDescent="0.3"/>
    <row r="1781" hidden="1" x14ac:dyDescent="0.3"/>
    <row r="1782" hidden="1" x14ac:dyDescent="0.3"/>
    <row r="1783" hidden="1" x14ac:dyDescent="0.3"/>
    <row r="1784" hidden="1" x14ac:dyDescent="0.3"/>
    <row r="1785" hidden="1" x14ac:dyDescent="0.3"/>
    <row r="1786" hidden="1" x14ac:dyDescent="0.3"/>
    <row r="1787" hidden="1" x14ac:dyDescent="0.3"/>
    <row r="1788" hidden="1" x14ac:dyDescent="0.3"/>
    <row r="1789" hidden="1" x14ac:dyDescent="0.3"/>
    <row r="1790" hidden="1" x14ac:dyDescent="0.3"/>
    <row r="1791" hidden="1" x14ac:dyDescent="0.3"/>
    <row r="1792" hidden="1" x14ac:dyDescent="0.3"/>
    <row r="1793" hidden="1" x14ac:dyDescent="0.3"/>
    <row r="1794" hidden="1" x14ac:dyDescent="0.3"/>
    <row r="1795" hidden="1" x14ac:dyDescent="0.3"/>
    <row r="1796" hidden="1" x14ac:dyDescent="0.3"/>
    <row r="1797" hidden="1" x14ac:dyDescent="0.3"/>
    <row r="1798" hidden="1" x14ac:dyDescent="0.3"/>
    <row r="1799" hidden="1" x14ac:dyDescent="0.3"/>
    <row r="1800" hidden="1" x14ac:dyDescent="0.3"/>
    <row r="1801" hidden="1" x14ac:dyDescent="0.3"/>
    <row r="1802" hidden="1" x14ac:dyDescent="0.3"/>
    <row r="1803" hidden="1" x14ac:dyDescent="0.3"/>
    <row r="1804" hidden="1" x14ac:dyDescent="0.3"/>
    <row r="1805" hidden="1" x14ac:dyDescent="0.3"/>
    <row r="1806" hidden="1" x14ac:dyDescent="0.3"/>
    <row r="1807" hidden="1" x14ac:dyDescent="0.3"/>
    <row r="1808" hidden="1" x14ac:dyDescent="0.3"/>
    <row r="1809" hidden="1" x14ac:dyDescent="0.3"/>
    <row r="1810" hidden="1" x14ac:dyDescent="0.3"/>
    <row r="1811" hidden="1" x14ac:dyDescent="0.3"/>
    <row r="1812" hidden="1" x14ac:dyDescent="0.3"/>
    <row r="1813" hidden="1" x14ac:dyDescent="0.3"/>
    <row r="1814" hidden="1" x14ac:dyDescent="0.3"/>
    <row r="1815" hidden="1" x14ac:dyDescent="0.3"/>
    <row r="1816" hidden="1" x14ac:dyDescent="0.3"/>
    <row r="1817" hidden="1" x14ac:dyDescent="0.3"/>
    <row r="1818" hidden="1" x14ac:dyDescent="0.3"/>
    <row r="1819" hidden="1" x14ac:dyDescent="0.3"/>
    <row r="1820" hidden="1" x14ac:dyDescent="0.3"/>
    <row r="1821" hidden="1" x14ac:dyDescent="0.3"/>
    <row r="1822" hidden="1" x14ac:dyDescent="0.3"/>
    <row r="1823" hidden="1" x14ac:dyDescent="0.3"/>
    <row r="1824" hidden="1" x14ac:dyDescent="0.3"/>
    <row r="1825" hidden="1" x14ac:dyDescent="0.3"/>
    <row r="1826" hidden="1" x14ac:dyDescent="0.3"/>
    <row r="1827" hidden="1" x14ac:dyDescent="0.3"/>
    <row r="1828" hidden="1" x14ac:dyDescent="0.3"/>
    <row r="1829" hidden="1" x14ac:dyDescent="0.3"/>
    <row r="1830" hidden="1" x14ac:dyDescent="0.3"/>
    <row r="1831" hidden="1" x14ac:dyDescent="0.3"/>
    <row r="1832" hidden="1" x14ac:dyDescent="0.3"/>
    <row r="1833" hidden="1" x14ac:dyDescent="0.3"/>
    <row r="1834" hidden="1" x14ac:dyDescent="0.3"/>
    <row r="1835" hidden="1" x14ac:dyDescent="0.3"/>
    <row r="1836" hidden="1" x14ac:dyDescent="0.3"/>
    <row r="1837" hidden="1" x14ac:dyDescent="0.3"/>
    <row r="1838" hidden="1" x14ac:dyDescent="0.3"/>
    <row r="1839" hidden="1" x14ac:dyDescent="0.3"/>
    <row r="1840" hidden="1" x14ac:dyDescent="0.3"/>
    <row r="1841" hidden="1" x14ac:dyDescent="0.3"/>
    <row r="1842" hidden="1" x14ac:dyDescent="0.3"/>
    <row r="1843" hidden="1" x14ac:dyDescent="0.3"/>
    <row r="1844" hidden="1" x14ac:dyDescent="0.3"/>
    <row r="1845" hidden="1" x14ac:dyDescent="0.3"/>
    <row r="1846" hidden="1" x14ac:dyDescent="0.3"/>
    <row r="1847" hidden="1" x14ac:dyDescent="0.3"/>
    <row r="1848" hidden="1" x14ac:dyDescent="0.3"/>
    <row r="1849" hidden="1" x14ac:dyDescent="0.3"/>
    <row r="1850" hidden="1" x14ac:dyDescent="0.3"/>
    <row r="1851" hidden="1" x14ac:dyDescent="0.3"/>
    <row r="1852" hidden="1" x14ac:dyDescent="0.3"/>
    <row r="1853" hidden="1" x14ac:dyDescent="0.3"/>
    <row r="1854" hidden="1" x14ac:dyDescent="0.3"/>
    <row r="1855" hidden="1" x14ac:dyDescent="0.3"/>
    <row r="1856" hidden="1" x14ac:dyDescent="0.3"/>
    <row r="1857" hidden="1" x14ac:dyDescent="0.3"/>
    <row r="1858" hidden="1" x14ac:dyDescent="0.3"/>
    <row r="1859" hidden="1" x14ac:dyDescent="0.3"/>
    <row r="1860" hidden="1" x14ac:dyDescent="0.3"/>
    <row r="1861" hidden="1" x14ac:dyDescent="0.3"/>
    <row r="1862" hidden="1" x14ac:dyDescent="0.3"/>
    <row r="1863" hidden="1" x14ac:dyDescent="0.3"/>
    <row r="1864" hidden="1" x14ac:dyDescent="0.3"/>
    <row r="1865" hidden="1" x14ac:dyDescent="0.3"/>
    <row r="1866" hidden="1" x14ac:dyDescent="0.3"/>
    <row r="1867" hidden="1" x14ac:dyDescent="0.3"/>
    <row r="1868" hidden="1" x14ac:dyDescent="0.3"/>
    <row r="1869" hidden="1" x14ac:dyDescent="0.3"/>
    <row r="1870" hidden="1" x14ac:dyDescent="0.3"/>
    <row r="1871" hidden="1" x14ac:dyDescent="0.3"/>
    <row r="1872" hidden="1" x14ac:dyDescent="0.3"/>
    <row r="1873" hidden="1" x14ac:dyDescent="0.3"/>
    <row r="1874" hidden="1" x14ac:dyDescent="0.3"/>
    <row r="1875" hidden="1" x14ac:dyDescent="0.3"/>
    <row r="1876" hidden="1" x14ac:dyDescent="0.3"/>
    <row r="1877" hidden="1" x14ac:dyDescent="0.3"/>
    <row r="1878" hidden="1" x14ac:dyDescent="0.3"/>
    <row r="1879" hidden="1" x14ac:dyDescent="0.3"/>
    <row r="1880" hidden="1" x14ac:dyDescent="0.3"/>
    <row r="1881" hidden="1" x14ac:dyDescent="0.3"/>
    <row r="1882" hidden="1" x14ac:dyDescent="0.3"/>
    <row r="1883" hidden="1" x14ac:dyDescent="0.3"/>
    <row r="1884" hidden="1" x14ac:dyDescent="0.3"/>
    <row r="1885" hidden="1" x14ac:dyDescent="0.3"/>
    <row r="1886" hidden="1" x14ac:dyDescent="0.3"/>
    <row r="1887" hidden="1" x14ac:dyDescent="0.3"/>
    <row r="1888" hidden="1" x14ac:dyDescent="0.3"/>
    <row r="1889" hidden="1" x14ac:dyDescent="0.3"/>
    <row r="1890" hidden="1" x14ac:dyDescent="0.3"/>
    <row r="1891" hidden="1" x14ac:dyDescent="0.3"/>
    <row r="1892" hidden="1" x14ac:dyDescent="0.3"/>
    <row r="1893" hidden="1" x14ac:dyDescent="0.3"/>
    <row r="1894" hidden="1" x14ac:dyDescent="0.3"/>
    <row r="1895" hidden="1" x14ac:dyDescent="0.3"/>
    <row r="1896" hidden="1" x14ac:dyDescent="0.3"/>
    <row r="1897" hidden="1" x14ac:dyDescent="0.3"/>
    <row r="1898" hidden="1" x14ac:dyDescent="0.3"/>
    <row r="1899" hidden="1" x14ac:dyDescent="0.3"/>
    <row r="1900" hidden="1" x14ac:dyDescent="0.3"/>
    <row r="1901" hidden="1" x14ac:dyDescent="0.3"/>
    <row r="1902" hidden="1" x14ac:dyDescent="0.3"/>
    <row r="1903" hidden="1" x14ac:dyDescent="0.3"/>
    <row r="1904" hidden="1" x14ac:dyDescent="0.3"/>
    <row r="1905" hidden="1" x14ac:dyDescent="0.3"/>
    <row r="1906" hidden="1" x14ac:dyDescent="0.3"/>
    <row r="1907" hidden="1" x14ac:dyDescent="0.3"/>
    <row r="1908" hidden="1" x14ac:dyDescent="0.3"/>
    <row r="1909" hidden="1" x14ac:dyDescent="0.3"/>
    <row r="1910" hidden="1" x14ac:dyDescent="0.3"/>
    <row r="1911" hidden="1" x14ac:dyDescent="0.3"/>
    <row r="1912" hidden="1" x14ac:dyDescent="0.3"/>
    <row r="1913" hidden="1" x14ac:dyDescent="0.3"/>
    <row r="1914" hidden="1" x14ac:dyDescent="0.3"/>
    <row r="1915" hidden="1" x14ac:dyDescent="0.3"/>
    <row r="1916" hidden="1" x14ac:dyDescent="0.3"/>
    <row r="1917" hidden="1" x14ac:dyDescent="0.3"/>
    <row r="1918" hidden="1" x14ac:dyDescent="0.3"/>
    <row r="1919" hidden="1" x14ac:dyDescent="0.3"/>
    <row r="1920" hidden="1" x14ac:dyDescent="0.3"/>
    <row r="1921" hidden="1" x14ac:dyDescent="0.3"/>
    <row r="1922" hidden="1" x14ac:dyDescent="0.3"/>
    <row r="1923" hidden="1" x14ac:dyDescent="0.3"/>
    <row r="1924" hidden="1" x14ac:dyDescent="0.3"/>
    <row r="1925" hidden="1" x14ac:dyDescent="0.3"/>
    <row r="1926" hidden="1" x14ac:dyDescent="0.3"/>
    <row r="1927" hidden="1" x14ac:dyDescent="0.3"/>
    <row r="1928" hidden="1" x14ac:dyDescent="0.3"/>
    <row r="1929" hidden="1" x14ac:dyDescent="0.3"/>
    <row r="1930" hidden="1" x14ac:dyDescent="0.3"/>
    <row r="1931" hidden="1" x14ac:dyDescent="0.3"/>
    <row r="1932" hidden="1" x14ac:dyDescent="0.3"/>
    <row r="1933" hidden="1" x14ac:dyDescent="0.3"/>
    <row r="1934" hidden="1" x14ac:dyDescent="0.3"/>
    <row r="1935" hidden="1" x14ac:dyDescent="0.3"/>
    <row r="1936" hidden="1" x14ac:dyDescent="0.3"/>
    <row r="1937" hidden="1" x14ac:dyDescent="0.3"/>
    <row r="1938" hidden="1" x14ac:dyDescent="0.3"/>
    <row r="1939" hidden="1" x14ac:dyDescent="0.3"/>
    <row r="1940" hidden="1" x14ac:dyDescent="0.3"/>
    <row r="1941" hidden="1" x14ac:dyDescent="0.3"/>
    <row r="1942" hidden="1" x14ac:dyDescent="0.3"/>
    <row r="1943" hidden="1" x14ac:dyDescent="0.3"/>
    <row r="1944" hidden="1" x14ac:dyDescent="0.3"/>
    <row r="1945" hidden="1" x14ac:dyDescent="0.3"/>
    <row r="1946" hidden="1" x14ac:dyDescent="0.3"/>
    <row r="1947" hidden="1" x14ac:dyDescent="0.3"/>
    <row r="1948" hidden="1" x14ac:dyDescent="0.3"/>
    <row r="1949" hidden="1" x14ac:dyDescent="0.3"/>
    <row r="1950" hidden="1" x14ac:dyDescent="0.3"/>
    <row r="1951" hidden="1" x14ac:dyDescent="0.3"/>
    <row r="1952" hidden="1" x14ac:dyDescent="0.3"/>
    <row r="1953" hidden="1" x14ac:dyDescent="0.3"/>
    <row r="1954" hidden="1" x14ac:dyDescent="0.3"/>
    <row r="1955" hidden="1" x14ac:dyDescent="0.3"/>
    <row r="1956" hidden="1" x14ac:dyDescent="0.3"/>
    <row r="1957" hidden="1" x14ac:dyDescent="0.3"/>
    <row r="1958" hidden="1" x14ac:dyDescent="0.3"/>
    <row r="1959" hidden="1" x14ac:dyDescent="0.3"/>
    <row r="1960" hidden="1" x14ac:dyDescent="0.3"/>
    <row r="1961" hidden="1" x14ac:dyDescent="0.3"/>
    <row r="1962" hidden="1" x14ac:dyDescent="0.3"/>
    <row r="1963" hidden="1" x14ac:dyDescent="0.3"/>
    <row r="1964" hidden="1" x14ac:dyDescent="0.3"/>
    <row r="1965" hidden="1" x14ac:dyDescent="0.3"/>
    <row r="1966" hidden="1" x14ac:dyDescent="0.3"/>
    <row r="1967" hidden="1" x14ac:dyDescent="0.3"/>
    <row r="1968" hidden="1" x14ac:dyDescent="0.3"/>
    <row r="1969" hidden="1" x14ac:dyDescent="0.3"/>
    <row r="1970" hidden="1" x14ac:dyDescent="0.3"/>
    <row r="1971" hidden="1" x14ac:dyDescent="0.3"/>
    <row r="1972" hidden="1" x14ac:dyDescent="0.3"/>
    <row r="1973" hidden="1" x14ac:dyDescent="0.3"/>
    <row r="1974" hidden="1" x14ac:dyDescent="0.3"/>
    <row r="1975" hidden="1" x14ac:dyDescent="0.3"/>
    <row r="1976" hidden="1" x14ac:dyDescent="0.3"/>
    <row r="1977" hidden="1" x14ac:dyDescent="0.3"/>
    <row r="1978" hidden="1" x14ac:dyDescent="0.3"/>
    <row r="1979" hidden="1" x14ac:dyDescent="0.3"/>
    <row r="1980" hidden="1" x14ac:dyDescent="0.3"/>
    <row r="1981" hidden="1" x14ac:dyDescent="0.3"/>
    <row r="1982" hidden="1" x14ac:dyDescent="0.3"/>
    <row r="1983" hidden="1" x14ac:dyDescent="0.3"/>
    <row r="1984" hidden="1" x14ac:dyDescent="0.3"/>
    <row r="1985" hidden="1" x14ac:dyDescent="0.3"/>
    <row r="1986" hidden="1" x14ac:dyDescent="0.3"/>
    <row r="1987" hidden="1" x14ac:dyDescent="0.3"/>
    <row r="1988" hidden="1" x14ac:dyDescent="0.3"/>
    <row r="1989" hidden="1" x14ac:dyDescent="0.3"/>
    <row r="1990" hidden="1" x14ac:dyDescent="0.3"/>
    <row r="1991" hidden="1" x14ac:dyDescent="0.3"/>
    <row r="1992" hidden="1" x14ac:dyDescent="0.3"/>
    <row r="1993" hidden="1" x14ac:dyDescent="0.3"/>
    <row r="1994" hidden="1" x14ac:dyDescent="0.3"/>
    <row r="1995" hidden="1" x14ac:dyDescent="0.3"/>
    <row r="1996" hidden="1" x14ac:dyDescent="0.3"/>
    <row r="1997" hidden="1" x14ac:dyDescent="0.3"/>
    <row r="1998" hidden="1" x14ac:dyDescent="0.3"/>
    <row r="1999" hidden="1" x14ac:dyDescent="0.3"/>
    <row r="2000" hidden="1" x14ac:dyDescent="0.3"/>
    <row r="2001" hidden="1" x14ac:dyDescent="0.3"/>
    <row r="2002" hidden="1" x14ac:dyDescent="0.3"/>
    <row r="2003" hidden="1" x14ac:dyDescent="0.3"/>
    <row r="2004" hidden="1" x14ac:dyDescent="0.3"/>
    <row r="2005" hidden="1" x14ac:dyDescent="0.3"/>
    <row r="2006" hidden="1" x14ac:dyDescent="0.3"/>
    <row r="2007" hidden="1" x14ac:dyDescent="0.3"/>
    <row r="2008" hidden="1" x14ac:dyDescent="0.3"/>
    <row r="2009" hidden="1" x14ac:dyDescent="0.3"/>
    <row r="2012" hidden="1" x14ac:dyDescent="0.3"/>
    <row r="2013" hidden="1" x14ac:dyDescent="0.3"/>
    <row r="2014" hidden="1" x14ac:dyDescent="0.3"/>
    <row r="2015" hidden="1" x14ac:dyDescent="0.3"/>
    <row r="2016" hidden="1" x14ac:dyDescent="0.3"/>
    <row r="2017" hidden="1" x14ac:dyDescent="0.3"/>
    <row r="2018" hidden="1" x14ac:dyDescent="0.3"/>
    <row r="2019" hidden="1" x14ac:dyDescent="0.3"/>
    <row r="2020" hidden="1" x14ac:dyDescent="0.3"/>
    <row r="2021" hidden="1" x14ac:dyDescent="0.3"/>
    <row r="2022" hidden="1" x14ac:dyDescent="0.3"/>
    <row r="2023" hidden="1" x14ac:dyDescent="0.3"/>
    <row r="2024" hidden="1" x14ac:dyDescent="0.3"/>
    <row r="2025" hidden="1" x14ac:dyDescent="0.3"/>
    <row r="2026" hidden="1" x14ac:dyDescent="0.3"/>
    <row r="2027" hidden="1" x14ac:dyDescent="0.3"/>
    <row r="2028" hidden="1" x14ac:dyDescent="0.3"/>
    <row r="2029" hidden="1" x14ac:dyDescent="0.3"/>
    <row r="2030" hidden="1" x14ac:dyDescent="0.3"/>
    <row r="2031" hidden="1" x14ac:dyDescent="0.3"/>
    <row r="2032" hidden="1" x14ac:dyDescent="0.3"/>
    <row r="2033" hidden="1" x14ac:dyDescent="0.3"/>
    <row r="2034" hidden="1" x14ac:dyDescent="0.3"/>
    <row r="2035" hidden="1" x14ac:dyDescent="0.3"/>
    <row r="2036" hidden="1" x14ac:dyDescent="0.3"/>
    <row r="2037" hidden="1" x14ac:dyDescent="0.3"/>
    <row r="2038" hidden="1" x14ac:dyDescent="0.3"/>
    <row r="2039" hidden="1" x14ac:dyDescent="0.3"/>
    <row r="2040" hidden="1" x14ac:dyDescent="0.3"/>
    <row r="2041" hidden="1" x14ac:dyDescent="0.3"/>
    <row r="2042" hidden="1" x14ac:dyDescent="0.3"/>
    <row r="2043" hidden="1" x14ac:dyDescent="0.3"/>
    <row r="2044" hidden="1" x14ac:dyDescent="0.3"/>
    <row r="2045" hidden="1" x14ac:dyDescent="0.3"/>
    <row r="2046" hidden="1" x14ac:dyDescent="0.3"/>
    <row r="2047" hidden="1" x14ac:dyDescent="0.3"/>
    <row r="2048" hidden="1" x14ac:dyDescent="0.3"/>
    <row r="2049" hidden="1" x14ac:dyDescent="0.3"/>
    <row r="2050" hidden="1" x14ac:dyDescent="0.3"/>
    <row r="2051" hidden="1" x14ac:dyDescent="0.3"/>
    <row r="2052" hidden="1" x14ac:dyDescent="0.3"/>
    <row r="2053" hidden="1" x14ac:dyDescent="0.3"/>
    <row r="2054" hidden="1" x14ac:dyDescent="0.3"/>
    <row r="2055" hidden="1" x14ac:dyDescent="0.3"/>
    <row r="2056" hidden="1" x14ac:dyDescent="0.3"/>
    <row r="2057" hidden="1" x14ac:dyDescent="0.3"/>
    <row r="2058" hidden="1" x14ac:dyDescent="0.3"/>
    <row r="2059" hidden="1" x14ac:dyDescent="0.3"/>
    <row r="2060" hidden="1" x14ac:dyDescent="0.3"/>
    <row r="2061" hidden="1" x14ac:dyDescent="0.3"/>
    <row r="2062" hidden="1" x14ac:dyDescent="0.3"/>
    <row r="2063" hidden="1" x14ac:dyDescent="0.3"/>
    <row r="2064" hidden="1" x14ac:dyDescent="0.3"/>
    <row r="2065" hidden="1" x14ac:dyDescent="0.3"/>
    <row r="2066" hidden="1" x14ac:dyDescent="0.3"/>
    <row r="2067" hidden="1" x14ac:dyDescent="0.3"/>
    <row r="2068" hidden="1" x14ac:dyDescent="0.3"/>
    <row r="2069" hidden="1" x14ac:dyDescent="0.3"/>
    <row r="2070" hidden="1" x14ac:dyDescent="0.3"/>
    <row r="2071" hidden="1" x14ac:dyDescent="0.3"/>
    <row r="2072" hidden="1" x14ac:dyDescent="0.3"/>
    <row r="2073" hidden="1" x14ac:dyDescent="0.3"/>
    <row r="2074" hidden="1" x14ac:dyDescent="0.3"/>
    <row r="2075" hidden="1" x14ac:dyDescent="0.3"/>
    <row r="2076" hidden="1" x14ac:dyDescent="0.3"/>
    <row r="2077" hidden="1" x14ac:dyDescent="0.3"/>
    <row r="2078" hidden="1" x14ac:dyDescent="0.3"/>
    <row r="2079" hidden="1" x14ac:dyDescent="0.3"/>
    <row r="2080" hidden="1" x14ac:dyDescent="0.3"/>
    <row r="2081" hidden="1" x14ac:dyDescent="0.3"/>
    <row r="2082" hidden="1" x14ac:dyDescent="0.3"/>
    <row r="2083" hidden="1" x14ac:dyDescent="0.3"/>
    <row r="2084" hidden="1" x14ac:dyDescent="0.3"/>
    <row r="2085" hidden="1" x14ac:dyDescent="0.3"/>
    <row r="2086" hidden="1" x14ac:dyDescent="0.3"/>
    <row r="2087" hidden="1" x14ac:dyDescent="0.3"/>
    <row r="2088" hidden="1" x14ac:dyDescent="0.3"/>
    <row r="2089" hidden="1" x14ac:dyDescent="0.3"/>
    <row r="2090" hidden="1" x14ac:dyDescent="0.3"/>
    <row r="2091" hidden="1" x14ac:dyDescent="0.3"/>
    <row r="2092" hidden="1" x14ac:dyDescent="0.3"/>
    <row r="2093" hidden="1" x14ac:dyDescent="0.3"/>
    <row r="2094" hidden="1" x14ac:dyDescent="0.3"/>
    <row r="2095" hidden="1" x14ac:dyDescent="0.3"/>
    <row r="2096" hidden="1" x14ac:dyDescent="0.3"/>
    <row r="2097" hidden="1" x14ac:dyDescent="0.3"/>
    <row r="2098" hidden="1" x14ac:dyDescent="0.3"/>
    <row r="2099" hidden="1" x14ac:dyDescent="0.3"/>
    <row r="2100" hidden="1" x14ac:dyDescent="0.3"/>
    <row r="2101" hidden="1" x14ac:dyDescent="0.3"/>
    <row r="2102" hidden="1" x14ac:dyDescent="0.3"/>
    <row r="2103" hidden="1" x14ac:dyDescent="0.3"/>
    <row r="2104" hidden="1" x14ac:dyDescent="0.3"/>
    <row r="2105" hidden="1" x14ac:dyDescent="0.3"/>
    <row r="2106" hidden="1" x14ac:dyDescent="0.3"/>
    <row r="2107" hidden="1" x14ac:dyDescent="0.3"/>
    <row r="2108" hidden="1" x14ac:dyDescent="0.3"/>
    <row r="2109" hidden="1" x14ac:dyDescent="0.3"/>
    <row r="2110" hidden="1" x14ac:dyDescent="0.3"/>
    <row r="2111" hidden="1" x14ac:dyDescent="0.3"/>
    <row r="2112" hidden="1" x14ac:dyDescent="0.3"/>
    <row r="2113" hidden="1" x14ac:dyDescent="0.3"/>
    <row r="2114" hidden="1" x14ac:dyDescent="0.3"/>
    <row r="2115" hidden="1" x14ac:dyDescent="0.3"/>
    <row r="2116" hidden="1" x14ac:dyDescent="0.3"/>
    <row r="2117" hidden="1" x14ac:dyDescent="0.3"/>
    <row r="2118" hidden="1" x14ac:dyDescent="0.3"/>
    <row r="2119" hidden="1" x14ac:dyDescent="0.3"/>
    <row r="2120" hidden="1" x14ac:dyDescent="0.3"/>
    <row r="2121" hidden="1" x14ac:dyDescent="0.3"/>
    <row r="2122" hidden="1" x14ac:dyDescent="0.3"/>
    <row r="2123" hidden="1" x14ac:dyDescent="0.3"/>
    <row r="2124" hidden="1" x14ac:dyDescent="0.3"/>
    <row r="2125" hidden="1" x14ac:dyDescent="0.3"/>
    <row r="2126" hidden="1" x14ac:dyDescent="0.3"/>
    <row r="2127" hidden="1" x14ac:dyDescent="0.3"/>
    <row r="2128" hidden="1" x14ac:dyDescent="0.3"/>
    <row r="2129" hidden="1" x14ac:dyDescent="0.3"/>
    <row r="2130" hidden="1" x14ac:dyDescent="0.3"/>
    <row r="2131" hidden="1" x14ac:dyDescent="0.3"/>
    <row r="2132" hidden="1" x14ac:dyDescent="0.3"/>
    <row r="2133" hidden="1" x14ac:dyDescent="0.3"/>
    <row r="2134" hidden="1" x14ac:dyDescent="0.3"/>
    <row r="2135" hidden="1" x14ac:dyDescent="0.3"/>
    <row r="2136" hidden="1" x14ac:dyDescent="0.3"/>
    <row r="2137" hidden="1" x14ac:dyDescent="0.3"/>
    <row r="2138" hidden="1" x14ac:dyDescent="0.3"/>
    <row r="2139" hidden="1" x14ac:dyDescent="0.3"/>
    <row r="2140" hidden="1" x14ac:dyDescent="0.3"/>
    <row r="2141" hidden="1" x14ac:dyDescent="0.3"/>
    <row r="2142" hidden="1" x14ac:dyDescent="0.3"/>
    <row r="2143" hidden="1" x14ac:dyDescent="0.3"/>
    <row r="2144" hidden="1" x14ac:dyDescent="0.3"/>
    <row r="2145" hidden="1" x14ac:dyDescent="0.3"/>
    <row r="2146" hidden="1" x14ac:dyDescent="0.3"/>
    <row r="2147" hidden="1" x14ac:dyDescent="0.3"/>
    <row r="2148" hidden="1" x14ac:dyDescent="0.3"/>
    <row r="2149" hidden="1" x14ac:dyDescent="0.3"/>
    <row r="2150" hidden="1" x14ac:dyDescent="0.3"/>
    <row r="2151" hidden="1" x14ac:dyDescent="0.3"/>
    <row r="2152" hidden="1" x14ac:dyDescent="0.3"/>
    <row r="2153" hidden="1" x14ac:dyDescent="0.3"/>
    <row r="2154" hidden="1" x14ac:dyDescent="0.3"/>
    <row r="2155" hidden="1" x14ac:dyDescent="0.3"/>
    <row r="2156" hidden="1" x14ac:dyDescent="0.3"/>
    <row r="2157" hidden="1" x14ac:dyDescent="0.3"/>
    <row r="2158" hidden="1" x14ac:dyDescent="0.3"/>
    <row r="2159" hidden="1" x14ac:dyDescent="0.3"/>
    <row r="2160" hidden="1" x14ac:dyDescent="0.3"/>
    <row r="2161" hidden="1" x14ac:dyDescent="0.3"/>
    <row r="2162" hidden="1" x14ac:dyDescent="0.3"/>
    <row r="2163" hidden="1" x14ac:dyDescent="0.3"/>
    <row r="2164" hidden="1" x14ac:dyDescent="0.3"/>
    <row r="2165" hidden="1" x14ac:dyDescent="0.3"/>
    <row r="2166" hidden="1" x14ac:dyDescent="0.3"/>
    <row r="2167" hidden="1" x14ac:dyDescent="0.3"/>
    <row r="2168" hidden="1" x14ac:dyDescent="0.3"/>
    <row r="2169" hidden="1" x14ac:dyDescent="0.3"/>
    <row r="2170" hidden="1" x14ac:dyDescent="0.3"/>
    <row r="2171" hidden="1" x14ac:dyDescent="0.3"/>
    <row r="2172" hidden="1" x14ac:dyDescent="0.3"/>
    <row r="2173" hidden="1" x14ac:dyDescent="0.3"/>
    <row r="2174" hidden="1" x14ac:dyDescent="0.3"/>
    <row r="2175" hidden="1" x14ac:dyDescent="0.3"/>
    <row r="2176" hidden="1" x14ac:dyDescent="0.3"/>
    <row r="2177" hidden="1" x14ac:dyDescent="0.3"/>
    <row r="2178" hidden="1" x14ac:dyDescent="0.3"/>
    <row r="2179" hidden="1" x14ac:dyDescent="0.3"/>
    <row r="2180" hidden="1" x14ac:dyDescent="0.3"/>
    <row r="2181" hidden="1" x14ac:dyDescent="0.3"/>
    <row r="2182" hidden="1" x14ac:dyDescent="0.3"/>
    <row r="2183" hidden="1" x14ac:dyDescent="0.3"/>
    <row r="2184" hidden="1" x14ac:dyDescent="0.3"/>
    <row r="2185" hidden="1" x14ac:dyDescent="0.3"/>
    <row r="2186" hidden="1" x14ac:dyDescent="0.3"/>
    <row r="2187" hidden="1" x14ac:dyDescent="0.3"/>
    <row r="2188" hidden="1" x14ac:dyDescent="0.3"/>
    <row r="2189" hidden="1" x14ac:dyDescent="0.3"/>
    <row r="2190" hidden="1" x14ac:dyDescent="0.3"/>
    <row r="2191" hidden="1" x14ac:dyDescent="0.3"/>
    <row r="2192" hidden="1" x14ac:dyDescent="0.3"/>
    <row r="2193" hidden="1" x14ac:dyDescent="0.3"/>
    <row r="2194" hidden="1" x14ac:dyDescent="0.3"/>
    <row r="2195" hidden="1" x14ac:dyDescent="0.3"/>
    <row r="2196" hidden="1" x14ac:dyDescent="0.3"/>
    <row r="2197" hidden="1" x14ac:dyDescent="0.3"/>
    <row r="2198" hidden="1" x14ac:dyDescent="0.3"/>
    <row r="2199" hidden="1" x14ac:dyDescent="0.3"/>
    <row r="2200" hidden="1" x14ac:dyDescent="0.3"/>
    <row r="2201" hidden="1" x14ac:dyDescent="0.3"/>
    <row r="2202" hidden="1" x14ac:dyDescent="0.3"/>
    <row r="2203" hidden="1" x14ac:dyDescent="0.3"/>
    <row r="2204" hidden="1" x14ac:dyDescent="0.3"/>
    <row r="2205" hidden="1" x14ac:dyDescent="0.3"/>
    <row r="2206" hidden="1" x14ac:dyDescent="0.3"/>
    <row r="2207" hidden="1" x14ac:dyDescent="0.3"/>
    <row r="2208" hidden="1" x14ac:dyDescent="0.3"/>
    <row r="2209" hidden="1" x14ac:dyDescent="0.3"/>
    <row r="2210" hidden="1" x14ac:dyDescent="0.3"/>
    <row r="2211" hidden="1" x14ac:dyDescent="0.3"/>
    <row r="2212" hidden="1" x14ac:dyDescent="0.3"/>
    <row r="2213" hidden="1" x14ac:dyDescent="0.3"/>
    <row r="2214" hidden="1" x14ac:dyDescent="0.3"/>
    <row r="2215" hidden="1" x14ac:dyDescent="0.3"/>
    <row r="2216" hidden="1" x14ac:dyDescent="0.3"/>
    <row r="2217" hidden="1" x14ac:dyDescent="0.3"/>
    <row r="2218" hidden="1" x14ac:dyDescent="0.3"/>
    <row r="2219" hidden="1" x14ac:dyDescent="0.3"/>
    <row r="2220" hidden="1" x14ac:dyDescent="0.3"/>
    <row r="2221" hidden="1" x14ac:dyDescent="0.3"/>
    <row r="2222" hidden="1" x14ac:dyDescent="0.3"/>
    <row r="2223" hidden="1" x14ac:dyDescent="0.3"/>
    <row r="2224" hidden="1" x14ac:dyDescent="0.3"/>
    <row r="2225" hidden="1" x14ac:dyDescent="0.3"/>
    <row r="2226" hidden="1" x14ac:dyDescent="0.3"/>
    <row r="2227" hidden="1" x14ac:dyDescent="0.3"/>
    <row r="2228" hidden="1" x14ac:dyDescent="0.3"/>
    <row r="2229" hidden="1" x14ac:dyDescent="0.3"/>
    <row r="2230" hidden="1" x14ac:dyDescent="0.3"/>
    <row r="2231" hidden="1" x14ac:dyDescent="0.3"/>
    <row r="2232" hidden="1" x14ac:dyDescent="0.3"/>
    <row r="2233" hidden="1" x14ac:dyDescent="0.3"/>
    <row r="2234" hidden="1" x14ac:dyDescent="0.3"/>
    <row r="2235" hidden="1" x14ac:dyDescent="0.3"/>
    <row r="2236" hidden="1" x14ac:dyDescent="0.3"/>
    <row r="2237" hidden="1" x14ac:dyDescent="0.3"/>
    <row r="2238" hidden="1" x14ac:dyDescent="0.3"/>
    <row r="2239" hidden="1" x14ac:dyDescent="0.3"/>
    <row r="2240" hidden="1" x14ac:dyDescent="0.3"/>
    <row r="2241" hidden="1" x14ac:dyDescent="0.3"/>
    <row r="2242" hidden="1" x14ac:dyDescent="0.3"/>
    <row r="2243" hidden="1" x14ac:dyDescent="0.3"/>
    <row r="2244" hidden="1" x14ac:dyDescent="0.3"/>
    <row r="2245" hidden="1" x14ac:dyDescent="0.3"/>
    <row r="2246" hidden="1" x14ac:dyDescent="0.3"/>
    <row r="2247" hidden="1" x14ac:dyDescent="0.3"/>
    <row r="2248" hidden="1" x14ac:dyDescent="0.3"/>
    <row r="2249" hidden="1" x14ac:dyDescent="0.3"/>
    <row r="2250" hidden="1" x14ac:dyDescent="0.3"/>
    <row r="2251" hidden="1" x14ac:dyDescent="0.3"/>
    <row r="2252" hidden="1" x14ac:dyDescent="0.3"/>
    <row r="2253" hidden="1" x14ac:dyDescent="0.3"/>
    <row r="2254" hidden="1" x14ac:dyDescent="0.3"/>
    <row r="2255" hidden="1" x14ac:dyDescent="0.3"/>
    <row r="2256" hidden="1" x14ac:dyDescent="0.3"/>
    <row r="2257" hidden="1" x14ac:dyDescent="0.3"/>
    <row r="2258" hidden="1" x14ac:dyDescent="0.3"/>
    <row r="2259" hidden="1" x14ac:dyDescent="0.3"/>
    <row r="2260" hidden="1" x14ac:dyDescent="0.3"/>
    <row r="2261" hidden="1" x14ac:dyDescent="0.3"/>
    <row r="2262" hidden="1" x14ac:dyDescent="0.3"/>
    <row r="2263" hidden="1" x14ac:dyDescent="0.3"/>
    <row r="2264" hidden="1" x14ac:dyDescent="0.3"/>
    <row r="2265" hidden="1" x14ac:dyDescent="0.3"/>
    <row r="2266" hidden="1" x14ac:dyDescent="0.3"/>
    <row r="2267" hidden="1" x14ac:dyDescent="0.3"/>
    <row r="2268" hidden="1" x14ac:dyDescent="0.3"/>
    <row r="2269" hidden="1" x14ac:dyDescent="0.3"/>
    <row r="2270" hidden="1" x14ac:dyDescent="0.3"/>
    <row r="2271" hidden="1" x14ac:dyDescent="0.3"/>
    <row r="2272" hidden="1" x14ac:dyDescent="0.3"/>
    <row r="2273" hidden="1" x14ac:dyDescent="0.3"/>
    <row r="2274" hidden="1" x14ac:dyDescent="0.3"/>
    <row r="2275" hidden="1" x14ac:dyDescent="0.3"/>
    <row r="2276" hidden="1" x14ac:dyDescent="0.3"/>
    <row r="2277" hidden="1" x14ac:dyDescent="0.3"/>
    <row r="2278" hidden="1" x14ac:dyDescent="0.3"/>
    <row r="2279" hidden="1" x14ac:dyDescent="0.3"/>
    <row r="2280" hidden="1" x14ac:dyDescent="0.3"/>
    <row r="2281" hidden="1" x14ac:dyDescent="0.3"/>
    <row r="2282" hidden="1" x14ac:dyDescent="0.3"/>
    <row r="2283" hidden="1" x14ac:dyDescent="0.3"/>
    <row r="2284" hidden="1" x14ac:dyDescent="0.3"/>
    <row r="2285" hidden="1" x14ac:dyDescent="0.3"/>
    <row r="2286" hidden="1" x14ac:dyDescent="0.3"/>
    <row r="2287" hidden="1" x14ac:dyDescent="0.3"/>
    <row r="2288" hidden="1" x14ac:dyDescent="0.3"/>
    <row r="2289" hidden="1" x14ac:dyDescent="0.3"/>
    <row r="2290" hidden="1" x14ac:dyDescent="0.3"/>
    <row r="2291" hidden="1" x14ac:dyDescent="0.3"/>
    <row r="2292" hidden="1" x14ac:dyDescent="0.3"/>
    <row r="2293" hidden="1" x14ac:dyDescent="0.3"/>
    <row r="2294" hidden="1" x14ac:dyDescent="0.3"/>
    <row r="2295" hidden="1" x14ac:dyDescent="0.3"/>
    <row r="2296" hidden="1" x14ac:dyDescent="0.3"/>
    <row r="2297" hidden="1" x14ac:dyDescent="0.3"/>
    <row r="2298" hidden="1" x14ac:dyDescent="0.3"/>
    <row r="2299" hidden="1" x14ac:dyDescent="0.3"/>
    <row r="2300" hidden="1" x14ac:dyDescent="0.3"/>
    <row r="2301" hidden="1" x14ac:dyDescent="0.3"/>
    <row r="2302" hidden="1" x14ac:dyDescent="0.3"/>
    <row r="2303" hidden="1" x14ac:dyDescent="0.3"/>
    <row r="2304" hidden="1" x14ac:dyDescent="0.3"/>
    <row r="2305" hidden="1" x14ac:dyDescent="0.3"/>
    <row r="2306" hidden="1" x14ac:dyDescent="0.3"/>
    <row r="2307" hidden="1" x14ac:dyDescent="0.3"/>
    <row r="2308" hidden="1" x14ac:dyDescent="0.3"/>
    <row r="2309" hidden="1" x14ac:dyDescent="0.3"/>
    <row r="2310" hidden="1" x14ac:dyDescent="0.3"/>
    <row r="2311" hidden="1" x14ac:dyDescent="0.3"/>
    <row r="2312" hidden="1" x14ac:dyDescent="0.3"/>
    <row r="2313" hidden="1" x14ac:dyDescent="0.3"/>
    <row r="2314" hidden="1" x14ac:dyDescent="0.3"/>
    <row r="2315" hidden="1" x14ac:dyDescent="0.3"/>
    <row r="2316" hidden="1" x14ac:dyDescent="0.3"/>
    <row r="2317" hidden="1" x14ac:dyDescent="0.3"/>
    <row r="2318" hidden="1" x14ac:dyDescent="0.3"/>
    <row r="2319" hidden="1" x14ac:dyDescent="0.3"/>
    <row r="2320" hidden="1" x14ac:dyDescent="0.3"/>
    <row r="2321" hidden="1" x14ac:dyDescent="0.3"/>
    <row r="2322" hidden="1" x14ac:dyDescent="0.3"/>
    <row r="2323" hidden="1" x14ac:dyDescent="0.3"/>
    <row r="2324" hidden="1" x14ac:dyDescent="0.3"/>
    <row r="2325" hidden="1" x14ac:dyDescent="0.3"/>
    <row r="2326" hidden="1" x14ac:dyDescent="0.3"/>
    <row r="2327" hidden="1" x14ac:dyDescent="0.3"/>
    <row r="2328" hidden="1" x14ac:dyDescent="0.3"/>
    <row r="2329" hidden="1" x14ac:dyDescent="0.3"/>
    <row r="2330" hidden="1" x14ac:dyDescent="0.3"/>
    <row r="2331" hidden="1" x14ac:dyDescent="0.3"/>
    <row r="2332" hidden="1" x14ac:dyDescent="0.3"/>
    <row r="2333" hidden="1" x14ac:dyDescent="0.3"/>
    <row r="2334" hidden="1" x14ac:dyDescent="0.3"/>
    <row r="2335" hidden="1" x14ac:dyDescent="0.3"/>
    <row r="2336" hidden="1" x14ac:dyDescent="0.3"/>
    <row r="2337" hidden="1" x14ac:dyDescent="0.3"/>
    <row r="2338" hidden="1" x14ac:dyDescent="0.3"/>
    <row r="2339" hidden="1" x14ac:dyDescent="0.3"/>
    <row r="2340" hidden="1" x14ac:dyDescent="0.3"/>
    <row r="2341" hidden="1" x14ac:dyDescent="0.3"/>
    <row r="2342" hidden="1" x14ac:dyDescent="0.3"/>
    <row r="2343" hidden="1" x14ac:dyDescent="0.3"/>
    <row r="2344" hidden="1" x14ac:dyDescent="0.3"/>
    <row r="2345" hidden="1" x14ac:dyDescent="0.3"/>
    <row r="2346" hidden="1" x14ac:dyDescent="0.3"/>
    <row r="2347" hidden="1" x14ac:dyDescent="0.3"/>
    <row r="2348" hidden="1" x14ac:dyDescent="0.3"/>
    <row r="2349" hidden="1" x14ac:dyDescent="0.3"/>
    <row r="2350" hidden="1" x14ac:dyDescent="0.3"/>
    <row r="2351" hidden="1" x14ac:dyDescent="0.3"/>
    <row r="2352" hidden="1" x14ac:dyDescent="0.3"/>
    <row r="2353" hidden="1" x14ac:dyDescent="0.3"/>
    <row r="2354" hidden="1" x14ac:dyDescent="0.3"/>
    <row r="2355" hidden="1" x14ac:dyDescent="0.3"/>
    <row r="2356" hidden="1" x14ac:dyDescent="0.3"/>
    <row r="2357" hidden="1" x14ac:dyDescent="0.3"/>
    <row r="2358" hidden="1" x14ac:dyDescent="0.3"/>
    <row r="2359" hidden="1" x14ac:dyDescent="0.3"/>
    <row r="2360" hidden="1" x14ac:dyDescent="0.3"/>
    <row r="2361" hidden="1" x14ac:dyDescent="0.3"/>
    <row r="2362" hidden="1" x14ac:dyDescent="0.3"/>
    <row r="2363" hidden="1" x14ac:dyDescent="0.3"/>
    <row r="2364" hidden="1" x14ac:dyDescent="0.3"/>
    <row r="2365" hidden="1" x14ac:dyDescent="0.3"/>
    <row r="2366" hidden="1" x14ac:dyDescent="0.3"/>
    <row r="2367" hidden="1" x14ac:dyDescent="0.3"/>
    <row r="2368" hidden="1" x14ac:dyDescent="0.3"/>
    <row r="2369" hidden="1" x14ac:dyDescent="0.3"/>
    <row r="2370" hidden="1" x14ac:dyDescent="0.3"/>
    <row r="2371" hidden="1" x14ac:dyDescent="0.3"/>
    <row r="2372" hidden="1" x14ac:dyDescent="0.3"/>
    <row r="2373" hidden="1" x14ac:dyDescent="0.3"/>
    <row r="2374" hidden="1" x14ac:dyDescent="0.3"/>
    <row r="2375" hidden="1" x14ac:dyDescent="0.3"/>
    <row r="2376" hidden="1" x14ac:dyDescent="0.3"/>
    <row r="2377" hidden="1" x14ac:dyDescent="0.3"/>
    <row r="2378" hidden="1" x14ac:dyDescent="0.3"/>
    <row r="2379" hidden="1" x14ac:dyDescent="0.3"/>
    <row r="2380" hidden="1" x14ac:dyDescent="0.3"/>
    <row r="2381" hidden="1" x14ac:dyDescent="0.3"/>
    <row r="2382" hidden="1" x14ac:dyDescent="0.3"/>
    <row r="2383" hidden="1" x14ac:dyDescent="0.3"/>
    <row r="2384" hidden="1" x14ac:dyDescent="0.3"/>
    <row r="2385" hidden="1" x14ac:dyDescent="0.3"/>
    <row r="2386" hidden="1" x14ac:dyDescent="0.3"/>
    <row r="2387" hidden="1" x14ac:dyDescent="0.3"/>
    <row r="2388" hidden="1" x14ac:dyDescent="0.3"/>
    <row r="2389" hidden="1" x14ac:dyDescent="0.3"/>
    <row r="2390" hidden="1" x14ac:dyDescent="0.3"/>
    <row r="2391" hidden="1" x14ac:dyDescent="0.3"/>
    <row r="2392" hidden="1" x14ac:dyDescent="0.3"/>
    <row r="2393" hidden="1" x14ac:dyDescent="0.3"/>
    <row r="2394" hidden="1" x14ac:dyDescent="0.3"/>
    <row r="2395" hidden="1" x14ac:dyDescent="0.3"/>
    <row r="2396" hidden="1" x14ac:dyDescent="0.3"/>
    <row r="2397" hidden="1" x14ac:dyDescent="0.3"/>
    <row r="2398" hidden="1" x14ac:dyDescent="0.3"/>
    <row r="2399" hidden="1" x14ac:dyDescent="0.3"/>
    <row r="2400" hidden="1" x14ac:dyDescent="0.3"/>
    <row r="2401" hidden="1" x14ac:dyDescent="0.3"/>
    <row r="2402" hidden="1" x14ac:dyDescent="0.3"/>
    <row r="2403" hidden="1" x14ac:dyDescent="0.3"/>
    <row r="2404" hidden="1" x14ac:dyDescent="0.3"/>
    <row r="2405" hidden="1" x14ac:dyDescent="0.3"/>
    <row r="2406" hidden="1" x14ac:dyDescent="0.3"/>
    <row r="2407" hidden="1" x14ac:dyDescent="0.3"/>
    <row r="2408" hidden="1" x14ac:dyDescent="0.3"/>
    <row r="2409" hidden="1" x14ac:dyDescent="0.3"/>
    <row r="2410" hidden="1" x14ac:dyDescent="0.3"/>
    <row r="2411" hidden="1" x14ac:dyDescent="0.3"/>
    <row r="2412" hidden="1" x14ac:dyDescent="0.3"/>
    <row r="2413" hidden="1" x14ac:dyDescent="0.3"/>
    <row r="2414" hidden="1" x14ac:dyDescent="0.3"/>
    <row r="2415" hidden="1" x14ac:dyDescent="0.3"/>
    <row r="2416" hidden="1" x14ac:dyDescent="0.3"/>
    <row r="2417" hidden="1" x14ac:dyDescent="0.3"/>
    <row r="2418" hidden="1" x14ac:dyDescent="0.3"/>
    <row r="2419" hidden="1" x14ac:dyDescent="0.3"/>
    <row r="2420" hidden="1" x14ac:dyDescent="0.3"/>
    <row r="2421" hidden="1" x14ac:dyDescent="0.3"/>
    <row r="2422" hidden="1" x14ac:dyDescent="0.3"/>
    <row r="2423" hidden="1" x14ac:dyDescent="0.3"/>
    <row r="2424" hidden="1" x14ac:dyDescent="0.3"/>
    <row r="2425" hidden="1" x14ac:dyDescent="0.3"/>
    <row r="2426" hidden="1" x14ac:dyDescent="0.3"/>
    <row r="2427" hidden="1" x14ac:dyDescent="0.3"/>
    <row r="2428" hidden="1" x14ac:dyDescent="0.3"/>
    <row r="2429" hidden="1" x14ac:dyDescent="0.3"/>
    <row r="2430" hidden="1" x14ac:dyDescent="0.3"/>
    <row r="2431" hidden="1" x14ac:dyDescent="0.3"/>
    <row r="2432" hidden="1" x14ac:dyDescent="0.3"/>
    <row r="2433" hidden="1" x14ac:dyDescent="0.3"/>
    <row r="2434" hidden="1" x14ac:dyDescent="0.3"/>
    <row r="2435" hidden="1" x14ac:dyDescent="0.3"/>
    <row r="2436" hidden="1" x14ac:dyDescent="0.3"/>
    <row r="2437" hidden="1" x14ac:dyDescent="0.3"/>
    <row r="2438" hidden="1" x14ac:dyDescent="0.3"/>
    <row r="2439" hidden="1" x14ac:dyDescent="0.3"/>
    <row r="2440" hidden="1" x14ac:dyDescent="0.3"/>
    <row r="2441" hidden="1" x14ac:dyDescent="0.3"/>
    <row r="2442" hidden="1" x14ac:dyDescent="0.3"/>
    <row r="2443" hidden="1" x14ac:dyDescent="0.3"/>
    <row r="2444" hidden="1" x14ac:dyDescent="0.3"/>
    <row r="2445" hidden="1" x14ac:dyDescent="0.3"/>
    <row r="2446" hidden="1" x14ac:dyDescent="0.3"/>
    <row r="2447" hidden="1" x14ac:dyDescent="0.3"/>
    <row r="2448" hidden="1" x14ac:dyDescent="0.3"/>
    <row r="2449" hidden="1" x14ac:dyDescent="0.3"/>
    <row r="2450" hidden="1" x14ac:dyDescent="0.3"/>
    <row r="2451" hidden="1" x14ac:dyDescent="0.3"/>
    <row r="2452" hidden="1" x14ac:dyDescent="0.3"/>
    <row r="2453" hidden="1" x14ac:dyDescent="0.3"/>
    <row r="2454" hidden="1" x14ac:dyDescent="0.3"/>
    <row r="2455" hidden="1" x14ac:dyDescent="0.3"/>
    <row r="2456" hidden="1" x14ac:dyDescent="0.3"/>
    <row r="2457" hidden="1" x14ac:dyDescent="0.3"/>
    <row r="2458" hidden="1" x14ac:dyDescent="0.3"/>
    <row r="2459" hidden="1" x14ac:dyDescent="0.3"/>
    <row r="2460" hidden="1" x14ac:dyDescent="0.3"/>
    <row r="2461" hidden="1" x14ac:dyDescent="0.3"/>
    <row r="2462" hidden="1" x14ac:dyDescent="0.3"/>
    <row r="2463" hidden="1" x14ac:dyDescent="0.3"/>
    <row r="2464" hidden="1" x14ac:dyDescent="0.3"/>
    <row r="2465" hidden="1" x14ac:dyDescent="0.3"/>
    <row r="2466" hidden="1" x14ac:dyDescent="0.3"/>
    <row r="2467" hidden="1" x14ac:dyDescent="0.3"/>
    <row r="2468" hidden="1" x14ac:dyDescent="0.3"/>
    <row r="2469" hidden="1" x14ac:dyDescent="0.3"/>
    <row r="2470" hidden="1" x14ac:dyDescent="0.3"/>
    <row r="2471" hidden="1" x14ac:dyDescent="0.3"/>
    <row r="2472" hidden="1" x14ac:dyDescent="0.3"/>
    <row r="2473" hidden="1" x14ac:dyDescent="0.3"/>
    <row r="2474" hidden="1" x14ac:dyDescent="0.3"/>
    <row r="2475" hidden="1" x14ac:dyDescent="0.3"/>
    <row r="2476" hidden="1" x14ac:dyDescent="0.3"/>
    <row r="2477" hidden="1" x14ac:dyDescent="0.3"/>
    <row r="2478" hidden="1" x14ac:dyDescent="0.3"/>
    <row r="2479" hidden="1" x14ac:dyDescent="0.3"/>
    <row r="2480" hidden="1" x14ac:dyDescent="0.3"/>
    <row r="2481" hidden="1" x14ac:dyDescent="0.3"/>
    <row r="2482" hidden="1" x14ac:dyDescent="0.3"/>
    <row r="2483" hidden="1" x14ac:dyDescent="0.3"/>
    <row r="2484" hidden="1" x14ac:dyDescent="0.3"/>
    <row r="2485" hidden="1" x14ac:dyDescent="0.3"/>
    <row r="2486" hidden="1" x14ac:dyDescent="0.3"/>
    <row r="2487" hidden="1" x14ac:dyDescent="0.3"/>
    <row r="2488" hidden="1" x14ac:dyDescent="0.3"/>
    <row r="2489" hidden="1" x14ac:dyDescent="0.3"/>
    <row r="2490" hidden="1" x14ac:dyDescent="0.3"/>
    <row r="2491" hidden="1" x14ac:dyDescent="0.3"/>
    <row r="2492" hidden="1" x14ac:dyDescent="0.3"/>
    <row r="2493" hidden="1" x14ac:dyDescent="0.3"/>
    <row r="2494" hidden="1" x14ac:dyDescent="0.3"/>
    <row r="2495" hidden="1" x14ac:dyDescent="0.3"/>
    <row r="2496" hidden="1" x14ac:dyDescent="0.3"/>
    <row r="2497" hidden="1" x14ac:dyDescent="0.3"/>
    <row r="2498" hidden="1" x14ac:dyDescent="0.3"/>
    <row r="2499" hidden="1" x14ac:dyDescent="0.3"/>
    <row r="2500" hidden="1" x14ac:dyDescent="0.3"/>
    <row r="2501" hidden="1" x14ac:dyDescent="0.3"/>
    <row r="2502" hidden="1" x14ac:dyDescent="0.3"/>
    <row r="2503" hidden="1" x14ac:dyDescent="0.3"/>
    <row r="2504" hidden="1" x14ac:dyDescent="0.3"/>
    <row r="2505" hidden="1" x14ac:dyDescent="0.3"/>
    <row r="2506" hidden="1" x14ac:dyDescent="0.3"/>
    <row r="2507" hidden="1" x14ac:dyDescent="0.3"/>
    <row r="2508" hidden="1" x14ac:dyDescent="0.3"/>
    <row r="2509" hidden="1" x14ac:dyDescent="0.3"/>
    <row r="2510" hidden="1" x14ac:dyDescent="0.3"/>
    <row r="2511" hidden="1" x14ac:dyDescent="0.3"/>
    <row r="2512" hidden="1" x14ac:dyDescent="0.3"/>
    <row r="2513" hidden="1" x14ac:dyDescent="0.3"/>
    <row r="2514" hidden="1" x14ac:dyDescent="0.3"/>
    <row r="2515" hidden="1" x14ac:dyDescent="0.3"/>
    <row r="2516" hidden="1" x14ac:dyDescent="0.3"/>
    <row r="2517" hidden="1" x14ac:dyDescent="0.3"/>
    <row r="2518" hidden="1" x14ac:dyDescent="0.3"/>
    <row r="2519" hidden="1" x14ac:dyDescent="0.3"/>
    <row r="2520" hidden="1" x14ac:dyDescent="0.3"/>
    <row r="2521" hidden="1" x14ac:dyDescent="0.3"/>
    <row r="2522" hidden="1" x14ac:dyDescent="0.3"/>
    <row r="2523" hidden="1" x14ac:dyDescent="0.3"/>
    <row r="2524" hidden="1" x14ac:dyDescent="0.3"/>
    <row r="2525" hidden="1" x14ac:dyDescent="0.3"/>
    <row r="2526" hidden="1" x14ac:dyDescent="0.3"/>
    <row r="2527" hidden="1" x14ac:dyDescent="0.3"/>
    <row r="2528" hidden="1" x14ac:dyDescent="0.3"/>
    <row r="2529" hidden="1" x14ac:dyDescent="0.3"/>
    <row r="2530" hidden="1" x14ac:dyDescent="0.3"/>
    <row r="2531" hidden="1" x14ac:dyDescent="0.3"/>
    <row r="2532" hidden="1" x14ac:dyDescent="0.3"/>
    <row r="2533" hidden="1" x14ac:dyDescent="0.3"/>
    <row r="2534" hidden="1" x14ac:dyDescent="0.3"/>
    <row r="2535" hidden="1" x14ac:dyDescent="0.3"/>
    <row r="2536" hidden="1" x14ac:dyDescent="0.3"/>
    <row r="2537" hidden="1" x14ac:dyDescent="0.3"/>
    <row r="2538" hidden="1" x14ac:dyDescent="0.3"/>
    <row r="2539" hidden="1" x14ac:dyDescent="0.3"/>
    <row r="2540" hidden="1" x14ac:dyDescent="0.3"/>
    <row r="2541" hidden="1" x14ac:dyDescent="0.3"/>
    <row r="2542" hidden="1" x14ac:dyDescent="0.3"/>
    <row r="2543" hidden="1" x14ac:dyDescent="0.3"/>
    <row r="2544" hidden="1" x14ac:dyDescent="0.3"/>
    <row r="2545" hidden="1" x14ac:dyDescent="0.3"/>
    <row r="2546" hidden="1" x14ac:dyDescent="0.3"/>
    <row r="2547" hidden="1" x14ac:dyDescent="0.3"/>
    <row r="2548" hidden="1" x14ac:dyDescent="0.3"/>
    <row r="2549" hidden="1" x14ac:dyDescent="0.3"/>
    <row r="2550" hidden="1" x14ac:dyDescent="0.3"/>
    <row r="2551" hidden="1" x14ac:dyDescent="0.3"/>
    <row r="2552" hidden="1" x14ac:dyDescent="0.3"/>
    <row r="2553" hidden="1" x14ac:dyDescent="0.3"/>
    <row r="2554" hidden="1" x14ac:dyDescent="0.3"/>
    <row r="2555" hidden="1" x14ac:dyDescent="0.3"/>
    <row r="2556" hidden="1" x14ac:dyDescent="0.3"/>
    <row r="2557" hidden="1" x14ac:dyDescent="0.3"/>
    <row r="2558" hidden="1" x14ac:dyDescent="0.3"/>
    <row r="2559" hidden="1" x14ac:dyDescent="0.3"/>
    <row r="2560" hidden="1" x14ac:dyDescent="0.3"/>
    <row r="2561" hidden="1" x14ac:dyDescent="0.3"/>
    <row r="2562" hidden="1" x14ac:dyDescent="0.3"/>
    <row r="2563" hidden="1" x14ac:dyDescent="0.3"/>
    <row r="2564" hidden="1" x14ac:dyDescent="0.3"/>
    <row r="2565" hidden="1" x14ac:dyDescent="0.3"/>
    <row r="2566" hidden="1" x14ac:dyDescent="0.3"/>
    <row r="2567" hidden="1" x14ac:dyDescent="0.3"/>
    <row r="2568" hidden="1" x14ac:dyDescent="0.3"/>
    <row r="2569" hidden="1" x14ac:dyDescent="0.3"/>
    <row r="2570" hidden="1" x14ac:dyDescent="0.3"/>
    <row r="2571" hidden="1" x14ac:dyDescent="0.3"/>
    <row r="2572" hidden="1" x14ac:dyDescent="0.3"/>
    <row r="2573" hidden="1" x14ac:dyDescent="0.3"/>
    <row r="2574" hidden="1" x14ac:dyDescent="0.3"/>
    <row r="2575" hidden="1" x14ac:dyDescent="0.3"/>
    <row r="2576" hidden="1" x14ac:dyDescent="0.3"/>
    <row r="2577" hidden="1" x14ac:dyDescent="0.3"/>
    <row r="2578" hidden="1" x14ac:dyDescent="0.3"/>
    <row r="2579" hidden="1" x14ac:dyDescent="0.3"/>
    <row r="2580" hidden="1" x14ac:dyDescent="0.3"/>
    <row r="2581" hidden="1" x14ac:dyDescent="0.3"/>
    <row r="2582" hidden="1" x14ac:dyDescent="0.3"/>
    <row r="2583" hidden="1" x14ac:dyDescent="0.3"/>
    <row r="2584" hidden="1" x14ac:dyDescent="0.3"/>
    <row r="2585" hidden="1" x14ac:dyDescent="0.3"/>
    <row r="2586" hidden="1" x14ac:dyDescent="0.3"/>
    <row r="2587" hidden="1" x14ac:dyDescent="0.3"/>
    <row r="2588" hidden="1" x14ac:dyDescent="0.3"/>
    <row r="2589" hidden="1" x14ac:dyDescent="0.3"/>
    <row r="2590" hidden="1" x14ac:dyDescent="0.3"/>
    <row r="2591" hidden="1" x14ac:dyDescent="0.3"/>
    <row r="2592" hidden="1" x14ac:dyDescent="0.3"/>
    <row r="2593" hidden="1" x14ac:dyDescent="0.3"/>
    <row r="2594" hidden="1" x14ac:dyDescent="0.3"/>
    <row r="2595" hidden="1" x14ac:dyDescent="0.3"/>
    <row r="2596" hidden="1" x14ac:dyDescent="0.3"/>
    <row r="2597" hidden="1" x14ac:dyDescent="0.3"/>
    <row r="2598" hidden="1" x14ac:dyDescent="0.3"/>
    <row r="2599" hidden="1" x14ac:dyDescent="0.3"/>
    <row r="2600" hidden="1" x14ac:dyDescent="0.3"/>
    <row r="2601" hidden="1" x14ac:dyDescent="0.3"/>
    <row r="2602" hidden="1" x14ac:dyDescent="0.3"/>
    <row r="2603" hidden="1" x14ac:dyDescent="0.3"/>
    <row r="2604" hidden="1" x14ac:dyDescent="0.3"/>
    <row r="2605" hidden="1" x14ac:dyDescent="0.3"/>
    <row r="2606" hidden="1" x14ac:dyDescent="0.3"/>
    <row r="2607" hidden="1" x14ac:dyDescent="0.3"/>
    <row r="2608" hidden="1" x14ac:dyDescent="0.3"/>
    <row r="2609" hidden="1" x14ac:dyDescent="0.3"/>
    <row r="2610" hidden="1" x14ac:dyDescent="0.3"/>
    <row r="2611" hidden="1" x14ac:dyDescent="0.3"/>
    <row r="2612" hidden="1" x14ac:dyDescent="0.3"/>
    <row r="2613" hidden="1" x14ac:dyDescent="0.3"/>
    <row r="2614" hidden="1" x14ac:dyDescent="0.3"/>
    <row r="2615" hidden="1" x14ac:dyDescent="0.3"/>
    <row r="2616" hidden="1" x14ac:dyDescent="0.3"/>
    <row r="2617" hidden="1" x14ac:dyDescent="0.3"/>
    <row r="2618" hidden="1" x14ac:dyDescent="0.3"/>
    <row r="2619" hidden="1" x14ac:dyDescent="0.3"/>
    <row r="2620" hidden="1" x14ac:dyDescent="0.3"/>
    <row r="2621" hidden="1" x14ac:dyDescent="0.3"/>
    <row r="2622" hidden="1" x14ac:dyDescent="0.3"/>
    <row r="2623" hidden="1" x14ac:dyDescent="0.3"/>
    <row r="2624" hidden="1" x14ac:dyDescent="0.3"/>
    <row r="2625" hidden="1" x14ac:dyDescent="0.3"/>
    <row r="2626" hidden="1" x14ac:dyDescent="0.3"/>
    <row r="2627" hidden="1" x14ac:dyDescent="0.3"/>
    <row r="2628" hidden="1" x14ac:dyDescent="0.3"/>
    <row r="2629" hidden="1" x14ac:dyDescent="0.3"/>
    <row r="2630" hidden="1" x14ac:dyDescent="0.3"/>
    <row r="2631" hidden="1" x14ac:dyDescent="0.3"/>
    <row r="2632" hidden="1" x14ac:dyDescent="0.3"/>
    <row r="2633" hidden="1" x14ac:dyDescent="0.3"/>
    <row r="2634" hidden="1" x14ac:dyDescent="0.3"/>
    <row r="2635" hidden="1" x14ac:dyDescent="0.3"/>
    <row r="2636" hidden="1" x14ac:dyDescent="0.3"/>
    <row r="2637" hidden="1" x14ac:dyDescent="0.3"/>
    <row r="2638" hidden="1" x14ac:dyDescent="0.3"/>
    <row r="2639" hidden="1" x14ac:dyDescent="0.3"/>
    <row r="2640" hidden="1" x14ac:dyDescent="0.3"/>
    <row r="2641" hidden="1" x14ac:dyDescent="0.3"/>
    <row r="2642" hidden="1" x14ac:dyDescent="0.3"/>
    <row r="2643" hidden="1" x14ac:dyDescent="0.3"/>
    <row r="2644" hidden="1" x14ac:dyDescent="0.3"/>
    <row r="2645" hidden="1" x14ac:dyDescent="0.3"/>
    <row r="2646" hidden="1" x14ac:dyDescent="0.3"/>
    <row r="2647" hidden="1" x14ac:dyDescent="0.3"/>
    <row r="2648" hidden="1" x14ac:dyDescent="0.3"/>
    <row r="2649" hidden="1" x14ac:dyDescent="0.3"/>
    <row r="2650" hidden="1" x14ac:dyDescent="0.3"/>
    <row r="2651" hidden="1" x14ac:dyDescent="0.3"/>
    <row r="2652" hidden="1" x14ac:dyDescent="0.3"/>
    <row r="2653" hidden="1" x14ac:dyDescent="0.3"/>
    <row r="2654" hidden="1" x14ac:dyDescent="0.3"/>
    <row r="2655" hidden="1" x14ac:dyDescent="0.3"/>
    <row r="2656" hidden="1" x14ac:dyDescent="0.3"/>
    <row r="2657" hidden="1" x14ac:dyDescent="0.3"/>
    <row r="2658" hidden="1" x14ac:dyDescent="0.3"/>
    <row r="2659" hidden="1" x14ac:dyDescent="0.3"/>
    <row r="2660" hidden="1" x14ac:dyDescent="0.3"/>
    <row r="2661" hidden="1" x14ac:dyDescent="0.3"/>
    <row r="2662" hidden="1" x14ac:dyDescent="0.3"/>
    <row r="2663" hidden="1" x14ac:dyDescent="0.3"/>
    <row r="2664" hidden="1" x14ac:dyDescent="0.3"/>
    <row r="2665" hidden="1" x14ac:dyDescent="0.3"/>
    <row r="2666" hidden="1" x14ac:dyDescent="0.3"/>
    <row r="2667" hidden="1" x14ac:dyDescent="0.3"/>
    <row r="2668" hidden="1" x14ac:dyDescent="0.3"/>
    <row r="2669" hidden="1" x14ac:dyDescent="0.3"/>
    <row r="2670" hidden="1" x14ac:dyDescent="0.3"/>
    <row r="2671" hidden="1" x14ac:dyDescent="0.3"/>
    <row r="2672" hidden="1" x14ac:dyDescent="0.3"/>
    <row r="2673" hidden="1" x14ac:dyDescent="0.3"/>
    <row r="2674" hidden="1" x14ac:dyDescent="0.3"/>
    <row r="2675" hidden="1" x14ac:dyDescent="0.3"/>
    <row r="2676" hidden="1" x14ac:dyDescent="0.3"/>
    <row r="2677" hidden="1" x14ac:dyDescent="0.3"/>
    <row r="2678" hidden="1" x14ac:dyDescent="0.3"/>
    <row r="2679" hidden="1" x14ac:dyDescent="0.3"/>
    <row r="2680" hidden="1" x14ac:dyDescent="0.3"/>
    <row r="2681" hidden="1" x14ac:dyDescent="0.3"/>
    <row r="2682" hidden="1" x14ac:dyDescent="0.3"/>
    <row r="2683" hidden="1" x14ac:dyDescent="0.3"/>
    <row r="2684" hidden="1" x14ac:dyDescent="0.3"/>
    <row r="2685" hidden="1" x14ac:dyDescent="0.3"/>
    <row r="2686" hidden="1" x14ac:dyDescent="0.3"/>
    <row r="2687" hidden="1" x14ac:dyDescent="0.3"/>
    <row r="2688" hidden="1" x14ac:dyDescent="0.3"/>
    <row r="2689" hidden="1" x14ac:dyDescent="0.3"/>
    <row r="2690" hidden="1" x14ac:dyDescent="0.3"/>
    <row r="2691" hidden="1" x14ac:dyDescent="0.3"/>
    <row r="2692" hidden="1" x14ac:dyDescent="0.3"/>
    <row r="2693" hidden="1" x14ac:dyDescent="0.3"/>
    <row r="2694" hidden="1" x14ac:dyDescent="0.3"/>
    <row r="2695" hidden="1" x14ac:dyDescent="0.3"/>
    <row r="2696" hidden="1" x14ac:dyDescent="0.3"/>
    <row r="2697" hidden="1" x14ac:dyDescent="0.3"/>
    <row r="2698" hidden="1" x14ac:dyDescent="0.3"/>
    <row r="2699" hidden="1" x14ac:dyDescent="0.3"/>
    <row r="2700" hidden="1" x14ac:dyDescent="0.3"/>
    <row r="2701" hidden="1" x14ac:dyDescent="0.3"/>
    <row r="2702" hidden="1" x14ac:dyDescent="0.3"/>
    <row r="2703" hidden="1" x14ac:dyDescent="0.3"/>
    <row r="2704" hidden="1" x14ac:dyDescent="0.3"/>
    <row r="2705" hidden="1" x14ac:dyDescent="0.3"/>
    <row r="2706" hidden="1" x14ac:dyDescent="0.3"/>
    <row r="2707" hidden="1" x14ac:dyDescent="0.3"/>
    <row r="2708" hidden="1" x14ac:dyDescent="0.3"/>
    <row r="2709" hidden="1" x14ac:dyDescent="0.3"/>
    <row r="2710" hidden="1" x14ac:dyDescent="0.3"/>
    <row r="2711" hidden="1" x14ac:dyDescent="0.3"/>
    <row r="2712" hidden="1" x14ac:dyDescent="0.3"/>
    <row r="2713" hidden="1" x14ac:dyDescent="0.3"/>
    <row r="2714" hidden="1" x14ac:dyDescent="0.3"/>
    <row r="2715" hidden="1" x14ac:dyDescent="0.3"/>
    <row r="2716" hidden="1" x14ac:dyDescent="0.3"/>
    <row r="2717" hidden="1" x14ac:dyDescent="0.3"/>
    <row r="2718" hidden="1" x14ac:dyDescent="0.3"/>
    <row r="2719" hidden="1" x14ac:dyDescent="0.3"/>
    <row r="2720" hidden="1" x14ac:dyDescent="0.3"/>
    <row r="2721" hidden="1" x14ac:dyDescent="0.3"/>
    <row r="2722" hidden="1" x14ac:dyDescent="0.3"/>
    <row r="2723" hidden="1" x14ac:dyDescent="0.3"/>
    <row r="2724" hidden="1" x14ac:dyDescent="0.3"/>
    <row r="2725" hidden="1" x14ac:dyDescent="0.3"/>
    <row r="2726" hidden="1" x14ac:dyDescent="0.3"/>
    <row r="2727" hidden="1" x14ac:dyDescent="0.3"/>
    <row r="2728" hidden="1" x14ac:dyDescent="0.3"/>
    <row r="2729" hidden="1" x14ac:dyDescent="0.3"/>
    <row r="2730" hidden="1" x14ac:dyDescent="0.3"/>
    <row r="2731" hidden="1" x14ac:dyDescent="0.3"/>
    <row r="2732" hidden="1" x14ac:dyDescent="0.3"/>
    <row r="2733" hidden="1" x14ac:dyDescent="0.3"/>
    <row r="2734" hidden="1" x14ac:dyDescent="0.3"/>
    <row r="2735" hidden="1" x14ac:dyDescent="0.3"/>
    <row r="2736" hidden="1" x14ac:dyDescent="0.3"/>
    <row r="2737" hidden="1" x14ac:dyDescent="0.3"/>
    <row r="2738" hidden="1" x14ac:dyDescent="0.3"/>
    <row r="2739" hidden="1" x14ac:dyDescent="0.3"/>
    <row r="2740" hidden="1" x14ac:dyDescent="0.3"/>
    <row r="2741" hidden="1" x14ac:dyDescent="0.3"/>
    <row r="2742" hidden="1" x14ac:dyDescent="0.3"/>
    <row r="2743" hidden="1" x14ac:dyDescent="0.3"/>
    <row r="2744" hidden="1" x14ac:dyDescent="0.3"/>
    <row r="2745" hidden="1" x14ac:dyDescent="0.3"/>
    <row r="2746" hidden="1" x14ac:dyDescent="0.3"/>
    <row r="2747" hidden="1" x14ac:dyDescent="0.3"/>
    <row r="2748" hidden="1" x14ac:dyDescent="0.3"/>
    <row r="2749" hidden="1" x14ac:dyDescent="0.3"/>
    <row r="2750" hidden="1" x14ac:dyDescent="0.3"/>
    <row r="2751" hidden="1" x14ac:dyDescent="0.3"/>
    <row r="2752" hidden="1" x14ac:dyDescent="0.3"/>
    <row r="2753" hidden="1" x14ac:dyDescent="0.3"/>
    <row r="2754" hidden="1" x14ac:dyDescent="0.3"/>
    <row r="2755" hidden="1" x14ac:dyDescent="0.3"/>
  </sheetData>
  <autoFilter ref="A3:H1184" xr:uid="{B5465C68-FB73-4290-99FD-F775713190E5}">
    <filterColumn colId="7">
      <filters>
        <filter val="definitief"/>
      </filters>
    </filterColumn>
    <sortState xmlns:xlrd2="http://schemas.microsoft.com/office/spreadsheetml/2017/richdata2" ref="A4:H1184">
      <sortCondition ref="B3"/>
    </sortState>
  </autoFilter>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C9DF-6F1C-40DD-A677-408BEE75B647}">
  <dimension ref="A1:BZ136"/>
  <sheetViews>
    <sheetView zoomScaleNormal="100" workbookViewId="0">
      <selection activeCell="B33" sqref="B33"/>
    </sheetView>
  </sheetViews>
  <sheetFormatPr defaultRowHeight="14.4" x14ac:dyDescent="0.3"/>
  <cols>
    <col min="1" max="1" width="32.77734375" customWidth="1"/>
    <col min="2" max="2" width="29.5546875" customWidth="1"/>
    <col min="3" max="3" width="15.77734375" customWidth="1"/>
  </cols>
  <sheetData>
    <row r="1" spans="1:78" x14ac:dyDescent="0.3">
      <c r="A1" s="1" t="s">
        <v>573</v>
      </c>
    </row>
    <row r="3" spans="1:78" ht="28.8" x14ac:dyDescent="0.3">
      <c r="A3" s="21" t="s">
        <v>23</v>
      </c>
      <c r="B3" s="34" t="s">
        <v>23</v>
      </c>
      <c r="C3" s="11" t="s">
        <v>24</v>
      </c>
      <c r="D3" s="10" t="s">
        <v>574</v>
      </c>
      <c r="E3" s="10" t="s">
        <v>575</v>
      </c>
      <c r="F3" s="10" t="s">
        <v>576</v>
      </c>
      <c r="G3" s="10" t="s">
        <v>577</v>
      </c>
      <c r="H3" s="10" t="s">
        <v>578</v>
      </c>
      <c r="I3" s="10" t="s">
        <v>579</v>
      </c>
      <c r="J3" s="10" t="s">
        <v>580</v>
      </c>
      <c r="K3" s="10" t="s">
        <v>581</v>
      </c>
      <c r="L3" s="10" t="s">
        <v>582</v>
      </c>
      <c r="M3" s="10" t="s">
        <v>583</v>
      </c>
      <c r="N3" s="10" t="s">
        <v>584</v>
      </c>
      <c r="O3" s="10" t="s">
        <v>585</v>
      </c>
      <c r="P3" s="10" t="s">
        <v>415</v>
      </c>
      <c r="Q3" s="10" t="s">
        <v>344</v>
      </c>
      <c r="R3" s="10" t="s">
        <v>417</v>
      </c>
      <c r="S3" s="10" t="s">
        <v>411</v>
      </c>
      <c r="T3" s="10" t="s">
        <v>332</v>
      </c>
      <c r="U3" s="10" t="s">
        <v>333</v>
      </c>
      <c r="V3" s="10" t="s">
        <v>586</v>
      </c>
      <c r="W3" s="10" t="s">
        <v>587</v>
      </c>
      <c r="X3" s="10" t="s">
        <v>588</v>
      </c>
      <c r="Y3" s="10" t="s">
        <v>589</v>
      </c>
      <c r="Z3" s="10" t="s">
        <v>590</v>
      </c>
      <c r="AA3" s="10" t="s">
        <v>591</v>
      </c>
      <c r="AB3" s="10" t="s">
        <v>592</v>
      </c>
      <c r="AC3" s="10" t="s">
        <v>593</v>
      </c>
      <c r="AD3" s="10" t="s">
        <v>594</v>
      </c>
      <c r="AE3" s="10" t="s">
        <v>412</v>
      </c>
      <c r="AF3" s="10" t="s">
        <v>595</v>
      </c>
      <c r="AG3" s="10" t="s">
        <v>596</v>
      </c>
      <c r="AH3" s="10" t="s">
        <v>597</v>
      </c>
      <c r="AI3" s="10" t="s">
        <v>598</v>
      </c>
      <c r="AJ3" s="10" t="s">
        <v>358</v>
      </c>
      <c r="AK3" s="10" t="s">
        <v>368</v>
      </c>
      <c r="AL3" s="10" t="s">
        <v>370</v>
      </c>
      <c r="AM3" s="10" t="s">
        <v>373</v>
      </c>
      <c r="AN3" s="10" t="s">
        <v>599</v>
      </c>
      <c r="AO3" s="10" t="s">
        <v>359</v>
      </c>
      <c r="AP3" s="10" t="s">
        <v>600</v>
      </c>
      <c r="AQ3" s="10" t="s">
        <v>601</v>
      </c>
      <c r="AR3" s="10" t="s">
        <v>602</v>
      </c>
      <c r="AS3" s="10" t="s">
        <v>603</v>
      </c>
      <c r="AT3" s="10" t="s">
        <v>604</v>
      </c>
      <c r="AU3" s="10" t="s">
        <v>605</v>
      </c>
      <c r="AV3" s="10" t="s">
        <v>606</v>
      </c>
      <c r="AW3" s="10" t="s">
        <v>432</v>
      </c>
      <c r="AX3" s="10" t="s">
        <v>379</v>
      </c>
      <c r="AY3" s="10" t="s">
        <v>607</v>
      </c>
      <c r="AZ3" s="10" t="s">
        <v>608</v>
      </c>
      <c r="BA3" s="10" t="s">
        <v>385</v>
      </c>
      <c r="BB3" s="10" t="s">
        <v>360</v>
      </c>
      <c r="BC3" s="10" t="s">
        <v>609</v>
      </c>
      <c r="BD3" s="10" t="s">
        <v>610</v>
      </c>
      <c r="BE3" s="10" t="s">
        <v>433</v>
      </c>
      <c r="BF3" s="10" t="s">
        <v>413</v>
      </c>
      <c r="BG3" s="10" t="s">
        <v>402</v>
      </c>
      <c r="BH3" s="10" t="s">
        <v>362</v>
      </c>
      <c r="BI3" s="10" t="s">
        <v>611</v>
      </c>
      <c r="BJ3" s="10" t="s">
        <v>383</v>
      </c>
      <c r="BK3" s="10" t="s">
        <v>401</v>
      </c>
      <c r="BL3" s="10" t="s">
        <v>355</v>
      </c>
      <c r="BM3" s="10" t="s">
        <v>612</v>
      </c>
      <c r="BN3" s="10" t="s">
        <v>613</v>
      </c>
      <c r="BO3" s="10" t="s">
        <v>614</v>
      </c>
      <c r="BP3" s="10" t="s">
        <v>398</v>
      </c>
      <c r="BQ3" s="10" t="s">
        <v>615</v>
      </c>
      <c r="BR3" s="10" t="s">
        <v>361</v>
      </c>
      <c r="BS3" s="10" t="s">
        <v>392</v>
      </c>
      <c r="BT3" s="10" t="s">
        <v>429</v>
      </c>
      <c r="BU3" s="10" t="s">
        <v>616</v>
      </c>
      <c r="BV3" s="10" t="s">
        <v>617</v>
      </c>
      <c r="BW3" s="10" t="s">
        <v>618</v>
      </c>
      <c r="BX3" s="10" t="s">
        <v>619</v>
      </c>
      <c r="BY3" s="10" t="s">
        <v>404</v>
      </c>
      <c r="BZ3" s="10" t="s">
        <v>620</v>
      </c>
    </row>
    <row r="4" spans="1:78" x14ac:dyDescent="0.3">
      <c r="A4" s="6" t="s">
        <v>46</v>
      </c>
      <c r="B4" s="6" t="s">
        <v>47</v>
      </c>
      <c r="C4" s="6">
        <v>1</v>
      </c>
      <c r="D4" s="6">
        <v>1</v>
      </c>
      <c r="E4" s="6"/>
      <c r="F4" s="6"/>
      <c r="G4" s="6">
        <v>1</v>
      </c>
      <c r="H4" s="6">
        <v>1</v>
      </c>
      <c r="I4" s="6"/>
      <c r="J4" s="6"/>
      <c r="K4" s="6"/>
      <c r="L4" s="6">
        <v>1</v>
      </c>
      <c r="M4" s="6">
        <v>1</v>
      </c>
      <c r="N4" s="6">
        <v>1</v>
      </c>
      <c r="O4" s="6">
        <v>1</v>
      </c>
      <c r="P4" s="6">
        <v>1</v>
      </c>
      <c r="Q4" s="6">
        <v>1</v>
      </c>
      <c r="R4" s="6">
        <v>1</v>
      </c>
      <c r="S4" s="6">
        <v>1</v>
      </c>
      <c r="T4" s="6">
        <v>1</v>
      </c>
      <c r="U4" s="6"/>
      <c r="V4" s="6"/>
      <c r="W4" s="6"/>
      <c r="X4" s="6"/>
      <c r="Y4" s="6">
        <v>1</v>
      </c>
      <c r="Z4" s="6"/>
      <c r="AA4" s="6"/>
      <c r="AB4" s="6"/>
      <c r="AC4" s="6"/>
      <c r="AD4" s="6"/>
      <c r="AE4" s="6">
        <v>1</v>
      </c>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row>
    <row r="5" spans="1:78" x14ac:dyDescent="0.3">
      <c r="A5" s="6" t="s">
        <v>49</v>
      </c>
      <c r="B5" s="6" t="s">
        <v>50</v>
      </c>
      <c r="C5" s="6">
        <v>2</v>
      </c>
      <c r="D5" s="6"/>
      <c r="E5" s="6"/>
      <c r="F5" s="6"/>
      <c r="G5" s="6"/>
      <c r="H5" s="6">
        <v>1</v>
      </c>
      <c r="I5" s="6"/>
      <c r="J5" s="6"/>
      <c r="K5" s="6"/>
      <c r="L5" s="6">
        <v>1</v>
      </c>
      <c r="M5" s="6">
        <v>1</v>
      </c>
      <c r="N5" s="6"/>
      <c r="O5" s="6">
        <v>1</v>
      </c>
      <c r="P5" s="6">
        <v>1</v>
      </c>
      <c r="Q5" s="6">
        <v>1</v>
      </c>
      <c r="R5" s="6">
        <v>1</v>
      </c>
      <c r="S5" s="6">
        <v>1</v>
      </c>
      <c r="T5" s="6">
        <v>1</v>
      </c>
      <c r="U5" s="6">
        <v>1</v>
      </c>
      <c r="V5" s="6">
        <v>1</v>
      </c>
      <c r="W5" s="6">
        <v>1</v>
      </c>
      <c r="X5" s="6">
        <v>1</v>
      </c>
      <c r="Y5" s="6">
        <v>1</v>
      </c>
      <c r="Z5" s="6">
        <v>1</v>
      </c>
      <c r="AA5" s="6">
        <v>1</v>
      </c>
      <c r="AB5" s="6">
        <v>1</v>
      </c>
      <c r="AC5" s="6">
        <v>1</v>
      </c>
      <c r="AD5" s="6">
        <v>1</v>
      </c>
      <c r="AE5" s="6">
        <v>1</v>
      </c>
      <c r="AF5" s="6">
        <v>1</v>
      </c>
      <c r="AG5" s="6">
        <v>1</v>
      </c>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v>1</v>
      </c>
      <c r="BO5" s="6"/>
      <c r="BP5" s="6"/>
      <c r="BQ5" s="6"/>
      <c r="BR5" s="6"/>
      <c r="BS5" s="6"/>
      <c r="BT5" s="6"/>
      <c r="BU5" s="6"/>
      <c r="BV5" s="6"/>
      <c r="BW5" s="6"/>
      <c r="BX5" s="6"/>
      <c r="BY5" s="6"/>
      <c r="BZ5" s="6"/>
    </row>
    <row r="6" spans="1:78" x14ac:dyDescent="0.3">
      <c r="A6" s="6" t="s">
        <v>51</v>
      </c>
      <c r="B6" s="6" t="s">
        <v>52</v>
      </c>
      <c r="C6" s="6">
        <v>3</v>
      </c>
      <c r="D6" s="6"/>
      <c r="E6" s="6"/>
      <c r="F6" s="6"/>
      <c r="G6" s="6"/>
      <c r="H6" s="6"/>
      <c r="I6" s="6"/>
      <c r="J6" s="6"/>
      <c r="K6" s="6"/>
      <c r="L6" s="6">
        <v>1</v>
      </c>
      <c r="M6" s="6"/>
      <c r="N6" s="6"/>
      <c r="O6" s="6">
        <v>1</v>
      </c>
      <c r="P6" s="6"/>
      <c r="Q6" s="6"/>
      <c r="R6" s="6">
        <v>1</v>
      </c>
      <c r="S6" s="6">
        <v>1</v>
      </c>
      <c r="T6" s="6">
        <v>1</v>
      </c>
      <c r="U6" s="6">
        <v>1</v>
      </c>
      <c r="V6" s="6">
        <v>1</v>
      </c>
      <c r="W6" s="6">
        <v>1</v>
      </c>
      <c r="X6" s="6">
        <v>1</v>
      </c>
      <c r="Y6" s="6">
        <v>1</v>
      </c>
      <c r="Z6" s="6">
        <v>1</v>
      </c>
      <c r="AA6" s="6">
        <v>1</v>
      </c>
      <c r="AB6" s="6">
        <v>1</v>
      </c>
      <c r="AC6" s="6"/>
      <c r="AD6" s="6">
        <v>1</v>
      </c>
      <c r="AE6" s="6">
        <v>1</v>
      </c>
      <c r="AF6" s="6">
        <v>1</v>
      </c>
      <c r="AG6" s="6">
        <v>1</v>
      </c>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row>
    <row r="7" spans="1:78" x14ac:dyDescent="0.3">
      <c r="A7" s="6" t="s">
        <v>51</v>
      </c>
      <c r="B7" s="6" t="s">
        <v>53</v>
      </c>
      <c r="C7" s="6">
        <v>4</v>
      </c>
      <c r="D7" s="6"/>
      <c r="E7" s="6"/>
      <c r="F7" s="6"/>
      <c r="G7" s="6"/>
      <c r="H7" s="6"/>
      <c r="I7" s="6"/>
      <c r="J7" s="6"/>
      <c r="K7" s="6"/>
      <c r="L7" s="6">
        <v>1</v>
      </c>
      <c r="M7" s="6">
        <v>1</v>
      </c>
      <c r="N7" s="6">
        <v>1</v>
      </c>
      <c r="O7" s="6">
        <v>1</v>
      </c>
      <c r="P7" s="6"/>
      <c r="Q7" s="6">
        <v>1</v>
      </c>
      <c r="R7" s="6">
        <v>1</v>
      </c>
      <c r="S7" s="6">
        <v>1</v>
      </c>
      <c r="T7" s="6">
        <v>1</v>
      </c>
      <c r="U7" s="6">
        <v>1</v>
      </c>
      <c r="V7" s="6">
        <v>1</v>
      </c>
      <c r="W7" s="6">
        <v>1</v>
      </c>
      <c r="X7" s="6">
        <v>1</v>
      </c>
      <c r="Y7" s="6">
        <v>1</v>
      </c>
      <c r="Z7" s="6">
        <v>1</v>
      </c>
      <c r="AA7" s="6">
        <v>1</v>
      </c>
      <c r="AB7" s="6">
        <v>1</v>
      </c>
      <c r="AC7" s="6"/>
      <c r="AD7" s="6">
        <v>1</v>
      </c>
      <c r="AE7" s="6">
        <v>1</v>
      </c>
      <c r="AF7" s="6">
        <v>1</v>
      </c>
      <c r="AG7" s="6">
        <v>1</v>
      </c>
      <c r="AH7" s="6"/>
      <c r="AI7" s="6"/>
      <c r="AJ7" s="6"/>
      <c r="AK7" s="6"/>
      <c r="AL7" s="6"/>
      <c r="AM7" s="6"/>
      <c r="AN7" s="6"/>
      <c r="AO7" s="6"/>
      <c r="AP7" s="6"/>
      <c r="AQ7" s="6"/>
      <c r="AR7" s="6"/>
      <c r="AS7" s="6"/>
      <c r="AT7" s="6"/>
      <c r="AU7" s="6"/>
      <c r="AV7" s="6"/>
      <c r="AW7" s="6"/>
      <c r="AX7" s="6"/>
      <c r="AY7" s="6"/>
      <c r="AZ7" s="6"/>
      <c r="BA7" s="6">
        <v>1</v>
      </c>
      <c r="BB7" s="6">
        <v>1</v>
      </c>
      <c r="BC7" s="6"/>
      <c r="BD7" s="6"/>
      <c r="BE7" s="6"/>
      <c r="BF7" s="6"/>
      <c r="BG7" s="6"/>
      <c r="BH7" s="6"/>
      <c r="BI7" s="6"/>
      <c r="BJ7" s="6"/>
      <c r="BK7" s="6"/>
      <c r="BL7" s="6"/>
      <c r="BM7" s="6"/>
      <c r="BN7" s="6"/>
      <c r="BO7" s="6"/>
      <c r="BP7" s="6"/>
      <c r="BQ7" s="6"/>
      <c r="BR7" s="6"/>
      <c r="BS7" s="6"/>
      <c r="BT7" s="6"/>
      <c r="BU7" s="6"/>
      <c r="BV7" s="6"/>
      <c r="BW7" s="6"/>
      <c r="BX7" s="6"/>
      <c r="BY7" s="6"/>
      <c r="BZ7" s="6"/>
    </row>
    <row r="8" spans="1:78" x14ac:dyDescent="0.3">
      <c r="A8" s="6" t="s">
        <v>51</v>
      </c>
      <c r="B8" s="6" t="s">
        <v>54</v>
      </c>
      <c r="C8" s="6">
        <v>5</v>
      </c>
      <c r="D8" s="6"/>
      <c r="E8" s="6"/>
      <c r="F8" s="6"/>
      <c r="G8" s="6"/>
      <c r="H8" s="6"/>
      <c r="I8" s="6"/>
      <c r="J8" s="6"/>
      <c r="K8" s="6"/>
      <c r="L8" s="6"/>
      <c r="M8" s="6"/>
      <c r="N8" s="6"/>
      <c r="O8" s="6"/>
      <c r="P8" s="6"/>
      <c r="Q8" s="6"/>
      <c r="R8" s="6">
        <v>1</v>
      </c>
      <c r="S8" s="6">
        <v>1</v>
      </c>
      <c r="T8" s="6">
        <v>1</v>
      </c>
      <c r="U8" s="6">
        <v>1</v>
      </c>
      <c r="V8" s="6">
        <v>1</v>
      </c>
      <c r="W8" s="6">
        <v>1</v>
      </c>
      <c r="X8" s="6">
        <v>1</v>
      </c>
      <c r="Y8" s="6">
        <v>1</v>
      </c>
      <c r="Z8" s="6">
        <v>1</v>
      </c>
      <c r="AA8" s="6">
        <v>1</v>
      </c>
      <c r="AB8" s="6">
        <v>1</v>
      </c>
      <c r="AC8" s="6">
        <v>1</v>
      </c>
      <c r="AD8" s="6">
        <v>1</v>
      </c>
      <c r="AE8" s="6">
        <v>1</v>
      </c>
      <c r="AF8" s="6">
        <v>1</v>
      </c>
      <c r="AG8" s="6">
        <v>1</v>
      </c>
      <c r="AH8" s="6"/>
      <c r="AI8" s="6"/>
      <c r="AJ8" s="6"/>
      <c r="AK8" s="6"/>
      <c r="AL8" s="6"/>
      <c r="AM8" s="6"/>
      <c r="AN8" s="6"/>
      <c r="AO8" s="6"/>
      <c r="AP8" s="6"/>
      <c r="AQ8" s="6"/>
      <c r="AR8" s="6"/>
      <c r="AS8" s="6"/>
      <c r="AT8" s="6"/>
      <c r="AU8" s="6"/>
      <c r="AV8" s="6"/>
      <c r="AW8" s="6"/>
      <c r="AX8" s="6"/>
      <c r="AY8" s="6"/>
      <c r="AZ8" s="6"/>
      <c r="BA8" s="6">
        <v>1</v>
      </c>
      <c r="BB8" s="6"/>
      <c r="BC8" s="6"/>
      <c r="BD8" s="6"/>
      <c r="BE8" s="6"/>
      <c r="BF8" s="6"/>
      <c r="BG8" s="6"/>
      <c r="BH8" s="6"/>
      <c r="BI8" s="6"/>
      <c r="BJ8" s="6"/>
      <c r="BK8" s="6"/>
      <c r="BL8" s="6"/>
      <c r="BM8" s="6"/>
      <c r="BN8" s="6"/>
      <c r="BO8" s="6"/>
      <c r="BP8" s="6"/>
      <c r="BQ8" s="6"/>
      <c r="BR8" s="6"/>
      <c r="BS8" s="6"/>
      <c r="BT8" s="6"/>
      <c r="BU8" s="6"/>
      <c r="BV8" s="6"/>
      <c r="BW8" s="6"/>
      <c r="BX8" s="6"/>
      <c r="BY8" s="6"/>
      <c r="BZ8" s="6"/>
    </row>
    <row r="9" spans="1:78" x14ac:dyDescent="0.3">
      <c r="A9" s="6" t="s">
        <v>51</v>
      </c>
      <c r="B9" s="6" t="s">
        <v>55</v>
      </c>
      <c r="C9" s="6">
        <v>6</v>
      </c>
      <c r="D9" s="6"/>
      <c r="E9" s="6"/>
      <c r="F9" s="6"/>
      <c r="G9" s="6"/>
      <c r="H9" s="6"/>
      <c r="I9" s="6"/>
      <c r="J9" s="6"/>
      <c r="K9" s="6"/>
      <c r="L9" s="6"/>
      <c r="M9" s="6">
        <v>1</v>
      </c>
      <c r="N9" s="6"/>
      <c r="O9" s="6">
        <v>1</v>
      </c>
      <c r="P9" s="6"/>
      <c r="Q9" s="6"/>
      <c r="R9" s="6">
        <v>1</v>
      </c>
      <c r="S9" s="6">
        <v>1</v>
      </c>
      <c r="T9" s="6">
        <v>1</v>
      </c>
      <c r="U9" s="6">
        <v>1</v>
      </c>
      <c r="V9" s="6"/>
      <c r="W9" s="6"/>
      <c r="X9" s="6"/>
      <c r="Y9" s="6">
        <v>1</v>
      </c>
      <c r="Z9" s="6">
        <v>1</v>
      </c>
      <c r="AA9" s="6">
        <v>1</v>
      </c>
      <c r="AB9" s="6">
        <v>1</v>
      </c>
      <c r="AC9" s="6">
        <v>1</v>
      </c>
      <c r="AD9" s="6">
        <v>1</v>
      </c>
      <c r="AE9" s="6">
        <v>1</v>
      </c>
      <c r="AF9" s="6">
        <v>1</v>
      </c>
      <c r="AG9" s="6">
        <v>1</v>
      </c>
      <c r="AH9" s="6"/>
      <c r="AI9" s="6"/>
      <c r="AJ9" s="6"/>
      <c r="AK9" s="6"/>
      <c r="AL9" s="6"/>
      <c r="AM9" s="6"/>
      <c r="AN9" s="6"/>
      <c r="AO9" s="6"/>
      <c r="AP9" s="6"/>
      <c r="AQ9" s="6"/>
      <c r="AR9" s="6"/>
      <c r="AS9" s="6"/>
      <c r="AT9" s="6"/>
      <c r="AU9" s="6"/>
      <c r="AV9" s="6"/>
      <c r="AW9" s="6"/>
      <c r="AX9" s="6"/>
      <c r="AY9" s="6"/>
      <c r="AZ9" s="6"/>
      <c r="BA9" s="6"/>
      <c r="BB9" s="6">
        <v>1</v>
      </c>
      <c r="BC9" s="6"/>
      <c r="BD9" s="6"/>
      <c r="BE9" s="6"/>
      <c r="BF9" s="6"/>
      <c r="BG9" s="6"/>
      <c r="BH9" s="6"/>
      <c r="BI9" s="6"/>
      <c r="BJ9" s="6"/>
      <c r="BK9" s="6"/>
      <c r="BL9" s="6"/>
      <c r="BM9" s="6"/>
      <c r="BN9" s="6"/>
      <c r="BO9" s="6"/>
      <c r="BP9" s="6"/>
      <c r="BQ9" s="6"/>
      <c r="BR9" s="6"/>
      <c r="BS9" s="6"/>
      <c r="BT9" s="6"/>
      <c r="BU9" s="6"/>
      <c r="BV9" s="6"/>
      <c r="BW9" s="6"/>
      <c r="BX9" s="6"/>
      <c r="BY9" s="6"/>
      <c r="BZ9" s="6"/>
    </row>
    <row r="10" spans="1:78" x14ac:dyDescent="0.3">
      <c r="A10" s="6" t="s">
        <v>46</v>
      </c>
      <c r="B10" s="6" t="s">
        <v>207</v>
      </c>
      <c r="C10" s="6">
        <v>7</v>
      </c>
      <c r="D10" s="6"/>
      <c r="E10" s="6">
        <v>1</v>
      </c>
      <c r="F10" s="6"/>
      <c r="G10" s="6"/>
      <c r="H10" s="6"/>
      <c r="I10" s="6">
        <v>1</v>
      </c>
      <c r="J10" s="6"/>
      <c r="K10" s="6"/>
      <c r="L10" s="6">
        <v>1</v>
      </c>
      <c r="M10" s="6">
        <v>1</v>
      </c>
      <c r="N10" s="6"/>
      <c r="O10" s="6">
        <v>1</v>
      </c>
      <c r="P10" s="6"/>
      <c r="Q10" s="6">
        <v>1</v>
      </c>
      <c r="R10" s="6"/>
      <c r="S10" s="6"/>
      <c r="T10" s="6"/>
      <c r="U10" s="6"/>
      <c r="V10" s="6"/>
      <c r="W10" s="6"/>
      <c r="X10" s="6"/>
      <c r="Y10" s="6"/>
      <c r="Z10" s="6"/>
      <c r="AA10" s="6"/>
      <c r="AB10" s="6"/>
      <c r="AC10" s="6"/>
      <c r="AD10" s="6"/>
      <c r="AE10" s="6">
        <v>1</v>
      </c>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row>
    <row r="11" spans="1:78" x14ac:dyDescent="0.3">
      <c r="A11" s="6" t="s">
        <v>51</v>
      </c>
      <c r="B11" s="6" t="s">
        <v>209</v>
      </c>
      <c r="C11" s="6">
        <v>10</v>
      </c>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v>1</v>
      </c>
      <c r="AO11" s="6"/>
      <c r="AP11" s="6"/>
      <c r="AQ11" s="6"/>
      <c r="AR11" s="6"/>
      <c r="AS11" s="6"/>
      <c r="AT11" s="6"/>
      <c r="AU11" s="6"/>
      <c r="AV11" s="6"/>
      <c r="AW11" s="6"/>
      <c r="AX11" s="6"/>
      <c r="AY11" s="6"/>
      <c r="AZ11" s="6"/>
      <c r="BA11" s="6"/>
      <c r="BB11" s="6"/>
      <c r="BC11" s="6">
        <v>1</v>
      </c>
      <c r="BD11" s="6">
        <v>1</v>
      </c>
      <c r="BE11" s="6"/>
      <c r="BF11" s="6"/>
      <c r="BG11" s="6"/>
      <c r="BH11" s="6"/>
      <c r="BI11" s="6"/>
      <c r="BJ11" s="6"/>
      <c r="BK11" s="6"/>
      <c r="BL11" s="6"/>
      <c r="BM11" s="6"/>
      <c r="BN11" s="6"/>
      <c r="BO11" s="6"/>
      <c r="BP11" s="6"/>
      <c r="BQ11" s="6"/>
      <c r="BR11" s="6"/>
      <c r="BS11" s="6"/>
      <c r="BT11" s="6"/>
      <c r="BU11" s="6"/>
      <c r="BV11" s="6"/>
      <c r="BW11" s="6"/>
      <c r="BX11" s="6"/>
      <c r="BY11" s="6"/>
      <c r="BZ11" s="6"/>
    </row>
    <row r="12" spans="1:78" x14ac:dyDescent="0.3">
      <c r="A12" s="6" t="s">
        <v>51</v>
      </c>
      <c r="B12" s="6" t="s">
        <v>56</v>
      </c>
      <c r="C12" s="6">
        <v>13</v>
      </c>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v>1</v>
      </c>
      <c r="AO12" s="6"/>
      <c r="AP12" s="6"/>
      <c r="AQ12" s="6"/>
      <c r="AR12" s="6"/>
      <c r="AS12" s="6"/>
      <c r="AT12" s="6">
        <v>1</v>
      </c>
      <c r="AU12" s="6"/>
      <c r="AV12" s="6"/>
      <c r="AW12" s="6"/>
      <c r="AX12" s="6"/>
      <c r="AY12" s="6"/>
      <c r="AZ12" s="6"/>
      <c r="BA12" s="6"/>
      <c r="BB12" s="6">
        <v>1</v>
      </c>
      <c r="BC12" s="6"/>
      <c r="BD12" s="6"/>
      <c r="BE12" s="6"/>
      <c r="BF12" s="6"/>
      <c r="BG12" s="6"/>
      <c r="BH12" s="6"/>
      <c r="BI12" s="6"/>
      <c r="BJ12" s="6"/>
      <c r="BK12" s="6"/>
      <c r="BL12" s="6">
        <v>1</v>
      </c>
      <c r="BM12" s="6"/>
      <c r="BN12" s="6">
        <v>1</v>
      </c>
      <c r="BO12" s="6"/>
      <c r="BP12" s="6"/>
      <c r="BQ12" s="6"/>
      <c r="BR12" s="6"/>
      <c r="BS12" s="6"/>
      <c r="BT12" s="6"/>
      <c r="BU12" s="6"/>
      <c r="BV12" s="6">
        <v>1</v>
      </c>
      <c r="BW12" s="6"/>
      <c r="BX12" s="6"/>
      <c r="BY12" s="6"/>
      <c r="BZ12" s="6"/>
    </row>
    <row r="13" spans="1:78" x14ac:dyDescent="0.3">
      <c r="A13" s="6" t="s">
        <v>51</v>
      </c>
      <c r="B13" s="6" t="s">
        <v>57</v>
      </c>
      <c r="C13" s="6">
        <v>15</v>
      </c>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v>1</v>
      </c>
      <c r="AT13" s="6"/>
      <c r="AU13" s="6"/>
      <c r="AV13" s="6"/>
      <c r="AW13" s="6"/>
      <c r="AX13" s="6"/>
      <c r="AY13" s="6"/>
      <c r="AZ13" s="6"/>
      <c r="BA13" s="6">
        <v>1</v>
      </c>
      <c r="BB13" s="6">
        <v>1</v>
      </c>
      <c r="BC13" s="6"/>
      <c r="BD13" s="6"/>
      <c r="BE13" s="6"/>
      <c r="BF13" s="6"/>
      <c r="BG13" s="6"/>
      <c r="BH13" s="6"/>
      <c r="BI13" s="6"/>
      <c r="BJ13" s="6"/>
      <c r="BK13" s="6"/>
      <c r="BL13" s="6"/>
      <c r="BM13" s="6"/>
      <c r="BN13" s="6"/>
      <c r="BO13" s="6"/>
      <c r="BP13" s="6"/>
      <c r="BQ13" s="6"/>
      <c r="BR13" s="6"/>
      <c r="BS13" s="6"/>
      <c r="BT13" s="6"/>
      <c r="BU13" s="6"/>
      <c r="BV13" s="6"/>
      <c r="BW13" s="6"/>
      <c r="BX13" s="6"/>
      <c r="BY13" s="6"/>
      <c r="BZ13" s="6"/>
    </row>
    <row r="14" spans="1:78" x14ac:dyDescent="0.3">
      <c r="A14" s="6" t="s">
        <v>51</v>
      </c>
      <c r="B14" s="6" t="s">
        <v>58</v>
      </c>
      <c r="C14" s="6">
        <v>16</v>
      </c>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v>1</v>
      </c>
      <c r="AT14" s="6"/>
      <c r="AU14" s="6">
        <v>1</v>
      </c>
      <c r="AV14" s="6"/>
      <c r="AW14" s="6"/>
      <c r="AX14" s="6"/>
      <c r="AY14" s="6"/>
      <c r="AZ14" s="6"/>
      <c r="BA14" s="6">
        <v>1</v>
      </c>
      <c r="BB14" s="6">
        <v>1</v>
      </c>
      <c r="BC14" s="6"/>
      <c r="BD14" s="6"/>
      <c r="BE14" s="6"/>
      <c r="BF14" s="6"/>
      <c r="BG14" s="6"/>
      <c r="BH14" s="6"/>
      <c r="BI14" s="6"/>
      <c r="BJ14" s="6"/>
      <c r="BK14" s="6"/>
      <c r="BL14" s="6"/>
      <c r="BM14" s="6">
        <v>1</v>
      </c>
      <c r="BN14" s="6"/>
      <c r="BO14" s="6"/>
      <c r="BP14" s="6"/>
      <c r="BQ14" s="6"/>
      <c r="BR14" s="6"/>
      <c r="BS14" s="6"/>
      <c r="BT14" s="6"/>
      <c r="BU14" s="6"/>
      <c r="BV14" s="6"/>
      <c r="BW14" s="6"/>
      <c r="BX14" s="6"/>
      <c r="BY14" s="6"/>
      <c r="BZ14" s="6"/>
    </row>
    <row r="15" spans="1:78" x14ac:dyDescent="0.3">
      <c r="A15" s="6" t="s">
        <v>51</v>
      </c>
      <c r="B15" s="6" t="s">
        <v>59</v>
      </c>
      <c r="C15" s="6">
        <v>17</v>
      </c>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v>1</v>
      </c>
      <c r="AI15" s="6">
        <v>1</v>
      </c>
      <c r="AJ15" s="6">
        <v>1</v>
      </c>
      <c r="AK15" s="6"/>
      <c r="AL15" s="6"/>
      <c r="AM15" s="6"/>
      <c r="AN15" s="6"/>
      <c r="AO15" s="6">
        <v>1</v>
      </c>
      <c r="AP15" s="6"/>
      <c r="AQ15" s="6"/>
      <c r="AR15" s="6"/>
      <c r="AS15" s="6">
        <v>1</v>
      </c>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row>
    <row r="16" spans="1:78" x14ac:dyDescent="0.3">
      <c r="A16" s="6" t="s">
        <v>51</v>
      </c>
      <c r="B16" s="6" t="s">
        <v>60</v>
      </c>
      <c r="C16" s="6">
        <v>18</v>
      </c>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v>1</v>
      </c>
      <c r="AO16" s="6"/>
      <c r="AP16" s="6"/>
      <c r="AQ16" s="6"/>
      <c r="AR16" s="6"/>
      <c r="AS16" s="6"/>
      <c r="AT16" s="6">
        <v>1</v>
      </c>
      <c r="AU16" s="6"/>
      <c r="AV16" s="6"/>
      <c r="AW16" s="6"/>
      <c r="AX16" s="6"/>
      <c r="AY16" s="6"/>
      <c r="AZ16" s="6"/>
      <c r="BA16" s="6"/>
      <c r="BB16" s="6">
        <v>1</v>
      </c>
      <c r="BC16" s="6"/>
      <c r="BD16" s="6"/>
      <c r="BE16" s="6"/>
      <c r="BF16" s="6"/>
      <c r="BG16" s="6"/>
      <c r="BH16" s="6"/>
      <c r="BI16" s="6"/>
      <c r="BJ16" s="6"/>
      <c r="BK16" s="6">
        <v>1</v>
      </c>
      <c r="BL16" s="6">
        <v>1</v>
      </c>
      <c r="BM16" s="6"/>
      <c r="BN16" s="6">
        <v>1</v>
      </c>
      <c r="BO16" s="6"/>
      <c r="BP16" s="6"/>
      <c r="BQ16" s="6"/>
      <c r="BR16" s="6"/>
      <c r="BS16" s="6"/>
      <c r="BT16" s="6"/>
      <c r="BU16" s="6"/>
      <c r="BV16" s="6">
        <v>1</v>
      </c>
      <c r="BW16" s="6"/>
      <c r="BX16" s="6"/>
      <c r="BY16" s="6"/>
      <c r="BZ16" s="6"/>
    </row>
    <row r="17" spans="1:78" x14ac:dyDescent="0.3">
      <c r="A17" s="6" t="s">
        <v>61</v>
      </c>
      <c r="B17" s="6" t="s">
        <v>62</v>
      </c>
      <c r="C17" s="6">
        <v>21</v>
      </c>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v>1</v>
      </c>
      <c r="BC17" s="6"/>
      <c r="BD17" s="6"/>
      <c r="BE17" s="6"/>
      <c r="BF17" s="6"/>
      <c r="BG17" s="6"/>
      <c r="BH17" s="6"/>
      <c r="BI17" s="6"/>
      <c r="BJ17" s="6"/>
      <c r="BK17" s="6"/>
      <c r="BL17" s="6"/>
      <c r="BM17" s="6"/>
      <c r="BN17" s="6"/>
      <c r="BO17" s="6"/>
      <c r="BP17" s="6"/>
      <c r="BQ17" s="6"/>
      <c r="BR17" s="6">
        <v>1</v>
      </c>
      <c r="BS17" s="6">
        <v>1</v>
      </c>
      <c r="BT17" s="6"/>
      <c r="BU17" s="6"/>
      <c r="BV17" s="6"/>
      <c r="BW17" s="6"/>
      <c r="BX17" s="6"/>
      <c r="BY17" s="6"/>
      <c r="BZ17" s="6"/>
    </row>
    <row r="18" spans="1:78" x14ac:dyDescent="0.3">
      <c r="A18" s="6" t="s">
        <v>63</v>
      </c>
      <c r="B18" s="6" t="s">
        <v>64</v>
      </c>
      <c r="C18" s="6">
        <v>22</v>
      </c>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v>1</v>
      </c>
      <c r="BS18" s="6"/>
      <c r="BT18" s="6"/>
      <c r="BU18" s="6"/>
      <c r="BV18" s="6"/>
      <c r="BW18" s="6"/>
      <c r="BX18" s="6"/>
      <c r="BY18" s="6"/>
      <c r="BZ18" s="6"/>
    </row>
    <row r="19" spans="1:78" x14ac:dyDescent="0.3">
      <c r="A19" s="6" t="s">
        <v>63</v>
      </c>
      <c r="B19" s="6" t="s">
        <v>66</v>
      </c>
      <c r="C19" s="6">
        <v>23</v>
      </c>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v>1</v>
      </c>
      <c r="AJ19" s="6"/>
      <c r="AK19" s="6"/>
      <c r="AL19" s="6"/>
      <c r="AM19" s="6"/>
      <c r="AN19" s="6"/>
      <c r="AO19" s="6"/>
      <c r="AP19" s="6"/>
      <c r="AQ19" s="6"/>
      <c r="AR19" s="6"/>
      <c r="AS19" s="6">
        <v>1</v>
      </c>
      <c r="AT19" s="6"/>
      <c r="AU19" s="6">
        <v>1</v>
      </c>
      <c r="AV19" s="6"/>
      <c r="AW19" s="6"/>
      <c r="AX19" s="6"/>
      <c r="AY19" s="6"/>
      <c r="AZ19" s="6"/>
      <c r="BA19" s="6"/>
      <c r="BB19" s="6"/>
      <c r="BC19" s="6"/>
      <c r="BD19" s="6"/>
      <c r="BE19" s="6"/>
      <c r="BF19" s="6"/>
      <c r="BG19" s="6"/>
      <c r="BH19" s="6">
        <v>1</v>
      </c>
      <c r="BI19" s="6"/>
      <c r="BJ19" s="6">
        <v>1</v>
      </c>
      <c r="BK19" s="6"/>
      <c r="BL19" s="6"/>
      <c r="BM19" s="6"/>
      <c r="BN19" s="6"/>
      <c r="BO19" s="6"/>
      <c r="BP19" s="6"/>
      <c r="BQ19" s="6"/>
      <c r="BR19" s="6"/>
      <c r="BS19" s="6"/>
      <c r="BT19" s="6"/>
      <c r="BU19" s="6"/>
      <c r="BV19" s="6"/>
      <c r="BW19" s="6"/>
      <c r="BX19" s="6"/>
      <c r="BY19" s="6"/>
      <c r="BZ19" s="6"/>
    </row>
    <row r="20" spans="1:78" x14ac:dyDescent="0.3">
      <c r="A20" s="6" t="s">
        <v>67</v>
      </c>
      <c r="B20" s="6" t="s">
        <v>68</v>
      </c>
      <c r="C20" s="6">
        <v>24</v>
      </c>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v>1</v>
      </c>
      <c r="AT20" s="6"/>
      <c r="AU20" s="6">
        <v>1</v>
      </c>
      <c r="AV20" s="6"/>
      <c r="AW20" s="6"/>
      <c r="AX20" s="6"/>
      <c r="AY20" s="6"/>
      <c r="AZ20" s="6"/>
      <c r="BA20" s="6"/>
      <c r="BB20" s="6"/>
      <c r="BC20" s="6"/>
      <c r="BD20" s="6"/>
      <c r="BE20" s="6"/>
      <c r="BF20" s="6"/>
      <c r="BG20" s="6"/>
      <c r="BH20" s="6">
        <v>1</v>
      </c>
      <c r="BI20" s="6"/>
      <c r="BJ20" s="6">
        <v>1</v>
      </c>
      <c r="BK20" s="6"/>
      <c r="BL20" s="6"/>
      <c r="BM20" s="6"/>
      <c r="BN20" s="6"/>
      <c r="BO20" s="6"/>
      <c r="BP20" s="6"/>
      <c r="BQ20" s="6"/>
      <c r="BR20" s="6"/>
      <c r="BS20" s="6"/>
      <c r="BT20" s="6"/>
      <c r="BU20" s="6"/>
      <c r="BV20" s="6">
        <v>1</v>
      </c>
      <c r="BW20" s="6"/>
      <c r="BX20" s="6"/>
      <c r="BY20" s="6"/>
      <c r="BZ20" s="6"/>
    </row>
    <row r="21" spans="1:78" x14ac:dyDescent="0.3">
      <c r="A21" s="6" t="s">
        <v>63</v>
      </c>
      <c r="B21" s="6" t="s">
        <v>69</v>
      </c>
      <c r="C21" s="6">
        <v>25</v>
      </c>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v>1</v>
      </c>
      <c r="AI21" s="6">
        <v>1</v>
      </c>
      <c r="AJ21" s="6">
        <v>1</v>
      </c>
      <c r="AK21" s="6"/>
      <c r="AL21" s="6"/>
      <c r="AM21" s="6"/>
      <c r="AN21" s="6"/>
      <c r="AO21" s="6">
        <v>1</v>
      </c>
      <c r="AP21" s="6">
        <v>1</v>
      </c>
      <c r="AQ21" s="6"/>
      <c r="AR21" s="6"/>
      <c r="AS21" s="6">
        <v>1</v>
      </c>
      <c r="AT21" s="6"/>
      <c r="AU21" s="6">
        <v>1</v>
      </c>
      <c r="AV21" s="6">
        <v>1</v>
      </c>
      <c r="AW21" s="6"/>
      <c r="AX21" s="6"/>
      <c r="AY21" s="6"/>
      <c r="AZ21" s="6"/>
      <c r="BA21" s="6">
        <v>1</v>
      </c>
      <c r="BB21" s="6">
        <v>1</v>
      </c>
      <c r="BC21" s="6">
        <v>1</v>
      </c>
      <c r="BD21" s="6"/>
      <c r="BE21" s="6"/>
      <c r="BF21" s="6"/>
      <c r="BG21" s="6"/>
      <c r="BH21" s="6"/>
      <c r="BI21" s="6">
        <v>1</v>
      </c>
      <c r="BJ21" s="6"/>
      <c r="BK21" s="6">
        <v>1</v>
      </c>
      <c r="BL21" s="6"/>
      <c r="BM21" s="6">
        <v>1</v>
      </c>
      <c r="BN21" s="6"/>
      <c r="BO21" s="6"/>
      <c r="BP21" s="6"/>
      <c r="BQ21" s="6"/>
      <c r="BR21" s="6">
        <v>1</v>
      </c>
      <c r="BS21" s="6">
        <v>1</v>
      </c>
      <c r="BT21" s="6"/>
      <c r="BU21" s="6">
        <v>1</v>
      </c>
      <c r="BV21" s="6">
        <v>1</v>
      </c>
      <c r="BW21" s="6"/>
      <c r="BX21" s="6"/>
      <c r="BY21" s="6">
        <v>1</v>
      </c>
      <c r="BZ21" s="6"/>
    </row>
    <row r="22" spans="1:78" x14ac:dyDescent="0.3">
      <c r="A22" s="6" t="s">
        <v>63</v>
      </c>
      <c r="B22" s="6" t="s">
        <v>70</v>
      </c>
      <c r="C22" s="6">
        <v>26</v>
      </c>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v>1</v>
      </c>
      <c r="AI22" s="6">
        <v>1</v>
      </c>
      <c r="AJ22" s="6">
        <v>1</v>
      </c>
      <c r="AK22" s="6"/>
      <c r="AL22" s="6"/>
      <c r="AM22" s="6"/>
      <c r="AN22" s="6"/>
      <c r="AO22" s="6"/>
      <c r="AP22" s="6"/>
      <c r="AQ22" s="6"/>
      <c r="AR22" s="6"/>
      <c r="AS22" s="6"/>
      <c r="AT22" s="6"/>
      <c r="AU22" s="6"/>
      <c r="AV22" s="6">
        <v>1</v>
      </c>
      <c r="AW22" s="6"/>
      <c r="AX22" s="6"/>
      <c r="AY22" s="6"/>
      <c r="AZ22" s="6"/>
      <c r="BA22" s="6">
        <v>1</v>
      </c>
      <c r="BB22" s="6"/>
      <c r="BC22" s="6"/>
      <c r="BD22" s="6"/>
      <c r="BE22" s="6"/>
      <c r="BF22" s="6"/>
      <c r="BG22" s="6"/>
      <c r="BH22" s="6"/>
      <c r="BI22" s="6"/>
      <c r="BJ22" s="6"/>
      <c r="BK22" s="6"/>
      <c r="BL22" s="6"/>
      <c r="BM22" s="6"/>
      <c r="BN22" s="6"/>
      <c r="BO22" s="6"/>
      <c r="BP22" s="6"/>
      <c r="BQ22" s="6"/>
      <c r="BR22" s="6"/>
      <c r="BS22" s="6"/>
      <c r="BT22" s="6"/>
      <c r="BU22" s="6"/>
      <c r="BV22" s="6"/>
      <c r="BW22" s="6"/>
      <c r="BX22" s="6"/>
      <c r="BY22" s="6"/>
      <c r="BZ22" s="6"/>
    </row>
    <row r="23" spans="1:78" x14ac:dyDescent="0.3">
      <c r="A23" s="6" t="s">
        <v>63</v>
      </c>
      <c r="B23" s="6" t="s">
        <v>71</v>
      </c>
      <c r="C23" s="6">
        <v>27</v>
      </c>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v>1</v>
      </c>
      <c r="AI23" s="6">
        <v>1</v>
      </c>
      <c r="AJ23" s="6">
        <v>1</v>
      </c>
      <c r="AK23" s="6">
        <v>1</v>
      </c>
      <c r="AL23" s="6">
        <v>1</v>
      </c>
      <c r="AM23" s="6"/>
      <c r="AN23" s="6"/>
      <c r="AO23" s="6">
        <v>1</v>
      </c>
      <c r="AP23" s="6">
        <v>1</v>
      </c>
      <c r="AQ23" s="6"/>
      <c r="AR23" s="6"/>
      <c r="AS23" s="6">
        <v>1</v>
      </c>
      <c r="AT23" s="6"/>
      <c r="AU23" s="6">
        <v>1</v>
      </c>
      <c r="AV23" s="6">
        <v>1</v>
      </c>
      <c r="AW23" s="6"/>
      <c r="AX23" s="6"/>
      <c r="AY23" s="6"/>
      <c r="AZ23" s="6"/>
      <c r="BA23" s="6">
        <v>1</v>
      </c>
      <c r="BB23" s="6"/>
      <c r="BC23" s="6"/>
      <c r="BD23" s="6"/>
      <c r="BE23" s="6"/>
      <c r="BF23" s="6"/>
      <c r="BG23" s="6"/>
      <c r="BH23" s="6"/>
      <c r="BI23" s="6">
        <v>1</v>
      </c>
      <c r="BJ23" s="6"/>
      <c r="BK23" s="6"/>
      <c r="BL23" s="6"/>
      <c r="BM23" s="6">
        <v>1</v>
      </c>
      <c r="BN23" s="6"/>
      <c r="BO23" s="6"/>
      <c r="BP23" s="6"/>
      <c r="BQ23" s="6"/>
      <c r="BR23" s="6"/>
      <c r="BS23" s="6"/>
      <c r="BT23" s="6"/>
      <c r="BU23" s="6">
        <v>1</v>
      </c>
      <c r="BV23" s="6"/>
      <c r="BW23" s="6"/>
      <c r="BX23" s="6"/>
      <c r="BY23" s="6"/>
      <c r="BZ23" s="6"/>
    </row>
    <row r="24" spans="1:78" x14ac:dyDescent="0.3">
      <c r="A24" s="6" t="s">
        <v>63</v>
      </c>
      <c r="B24" s="6" t="s">
        <v>72</v>
      </c>
      <c r="C24" s="6">
        <v>28</v>
      </c>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v>1</v>
      </c>
      <c r="AT24" s="6"/>
      <c r="AU24" s="6"/>
      <c r="AV24" s="6"/>
      <c r="AW24" s="6"/>
      <c r="AX24" s="6"/>
      <c r="AY24" s="6"/>
      <c r="AZ24" s="6"/>
      <c r="BA24" s="6">
        <v>1</v>
      </c>
      <c r="BB24" s="6">
        <v>1</v>
      </c>
      <c r="BC24" s="6"/>
      <c r="BD24" s="6"/>
      <c r="BE24" s="6"/>
      <c r="BF24" s="6"/>
      <c r="BG24" s="6"/>
      <c r="BH24" s="6"/>
      <c r="BI24" s="6"/>
      <c r="BJ24" s="6"/>
      <c r="BK24" s="6"/>
      <c r="BL24" s="6"/>
      <c r="BM24" s="6"/>
      <c r="BN24" s="6"/>
      <c r="BO24" s="6"/>
      <c r="BP24" s="6">
        <v>1</v>
      </c>
      <c r="BQ24" s="6"/>
      <c r="BR24" s="6"/>
      <c r="BS24" s="6"/>
      <c r="BT24" s="6"/>
      <c r="BU24" s="6"/>
      <c r="BV24" s="6"/>
      <c r="BW24" s="6"/>
      <c r="BX24" s="6"/>
      <c r="BY24" s="6"/>
      <c r="BZ24" s="6"/>
    </row>
    <row r="25" spans="1:78" x14ac:dyDescent="0.3">
      <c r="A25" s="6" t="s">
        <v>63</v>
      </c>
      <c r="B25" s="6" t="s">
        <v>73</v>
      </c>
      <c r="C25" s="6">
        <v>29</v>
      </c>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v>1</v>
      </c>
      <c r="AI25" s="6">
        <v>1</v>
      </c>
      <c r="AJ25" s="6">
        <v>1</v>
      </c>
      <c r="AK25" s="6"/>
      <c r="AL25" s="6"/>
      <c r="AM25" s="6"/>
      <c r="AN25" s="6"/>
      <c r="AO25" s="6">
        <v>1</v>
      </c>
      <c r="AP25" s="6"/>
      <c r="AQ25" s="6"/>
      <c r="AR25" s="6"/>
      <c r="AS25" s="6">
        <v>1</v>
      </c>
      <c r="AT25" s="6"/>
      <c r="AU25" s="6">
        <v>1</v>
      </c>
      <c r="AV25" s="6"/>
      <c r="AW25" s="6"/>
      <c r="AX25" s="6"/>
      <c r="AY25" s="6"/>
      <c r="AZ25" s="6"/>
      <c r="BA25" s="6">
        <v>1</v>
      </c>
      <c r="BB25" s="6"/>
      <c r="BC25" s="6"/>
      <c r="BD25" s="6"/>
      <c r="BE25" s="6"/>
      <c r="BF25" s="6"/>
      <c r="BG25" s="6"/>
      <c r="BH25" s="6"/>
      <c r="BI25" s="6">
        <v>1</v>
      </c>
      <c r="BJ25" s="6"/>
      <c r="BK25" s="6"/>
      <c r="BL25" s="6"/>
      <c r="BM25" s="6">
        <v>1</v>
      </c>
      <c r="BN25" s="6"/>
      <c r="BO25" s="6"/>
      <c r="BP25" s="6"/>
      <c r="BQ25" s="6"/>
      <c r="BR25" s="6"/>
      <c r="BS25" s="6"/>
      <c r="BT25" s="6"/>
      <c r="BU25" s="6">
        <v>1</v>
      </c>
      <c r="BV25" s="6">
        <v>1</v>
      </c>
      <c r="BW25" s="6"/>
      <c r="BX25" s="6"/>
      <c r="BY25" s="6"/>
      <c r="BZ25" s="6"/>
    </row>
    <row r="26" spans="1:78" x14ac:dyDescent="0.3">
      <c r="A26" s="6" t="s">
        <v>63</v>
      </c>
      <c r="B26" s="6" t="s">
        <v>74</v>
      </c>
      <c r="C26" s="6">
        <v>30</v>
      </c>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v>1</v>
      </c>
      <c r="AI26" s="6">
        <v>1</v>
      </c>
      <c r="AJ26" s="6">
        <v>1</v>
      </c>
      <c r="AK26" s="6"/>
      <c r="AL26" s="6">
        <v>1</v>
      </c>
      <c r="AM26" s="6"/>
      <c r="AN26" s="6"/>
      <c r="AO26" s="6">
        <v>1</v>
      </c>
      <c r="AP26" s="6"/>
      <c r="AQ26" s="6"/>
      <c r="AR26" s="6"/>
      <c r="AS26" s="6">
        <v>1</v>
      </c>
      <c r="AT26" s="6"/>
      <c r="AU26" s="6">
        <v>1</v>
      </c>
      <c r="AV26" s="6">
        <v>1</v>
      </c>
      <c r="AW26" s="6"/>
      <c r="AX26" s="6"/>
      <c r="AY26" s="6"/>
      <c r="AZ26" s="6"/>
      <c r="BA26" s="6">
        <v>1</v>
      </c>
      <c r="BB26" s="6"/>
      <c r="BC26" s="6"/>
      <c r="BD26" s="6"/>
      <c r="BE26" s="6"/>
      <c r="BF26" s="6"/>
      <c r="BG26" s="6"/>
      <c r="BH26" s="6"/>
      <c r="BI26" s="6">
        <v>1</v>
      </c>
      <c r="BJ26" s="6">
        <v>1</v>
      </c>
      <c r="BK26" s="6"/>
      <c r="BL26" s="6"/>
      <c r="BM26" s="6">
        <v>1</v>
      </c>
      <c r="BN26" s="6"/>
      <c r="BO26" s="6"/>
      <c r="BP26" s="6"/>
      <c r="BQ26" s="6"/>
      <c r="BR26" s="6">
        <v>1</v>
      </c>
      <c r="BS26" s="6"/>
      <c r="BT26" s="6"/>
      <c r="BU26" s="6">
        <v>1</v>
      </c>
      <c r="BV26" s="6"/>
      <c r="BW26" s="6"/>
      <c r="BX26" s="6"/>
      <c r="BY26" s="6"/>
      <c r="BZ26" s="6"/>
    </row>
    <row r="27" spans="1:78" x14ac:dyDescent="0.3">
      <c r="A27" s="6" t="s">
        <v>63</v>
      </c>
      <c r="B27" s="6" t="s">
        <v>75</v>
      </c>
      <c r="C27" s="6">
        <v>31</v>
      </c>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v>1</v>
      </c>
      <c r="BS27" s="6"/>
      <c r="BT27" s="6"/>
      <c r="BU27" s="6"/>
      <c r="BV27" s="6"/>
      <c r="BW27" s="6"/>
      <c r="BX27" s="6"/>
      <c r="BY27" s="6"/>
      <c r="BZ27" s="6"/>
    </row>
    <row r="28" spans="1:78" x14ac:dyDescent="0.3">
      <c r="A28" s="6" t="s">
        <v>63</v>
      </c>
      <c r="B28" s="6" t="s">
        <v>76</v>
      </c>
      <c r="C28" s="6">
        <v>32</v>
      </c>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v>1</v>
      </c>
      <c r="AI28" s="6">
        <v>1</v>
      </c>
      <c r="AJ28" s="6">
        <v>1</v>
      </c>
      <c r="AK28" s="6"/>
      <c r="AL28" s="6"/>
      <c r="AM28" s="6"/>
      <c r="AN28" s="6"/>
      <c r="AO28" s="6">
        <v>1</v>
      </c>
      <c r="AP28" s="6"/>
      <c r="AQ28" s="6"/>
      <c r="AR28" s="6"/>
      <c r="AS28" s="6">
        <v>1</v>
      </c>
      <c r="AT28" s="6"/>
      <c r="AU28" s="6">
        <v>1</v>
      </c>
      <c r="AV28" s="6">
        <v>1</v>
      </c>
      <c r="AW28" s="6"/>
      <c r="AX28" s="6"/>
      <c r="AY28" s="6"/>
      <c r="AZ28" s="6"/>
      <c r="BA28" s="6">
        <v>1</v>
      </c>
      <c r="BB28" s="6"/>
      <c r="BC28" s="6"/>
      <c r="BD28" s="6"/>
      <c r="BE28" s="6"/>
      <c r="BF28" s="6"/>
      <c r="BG28" s="6"/>
      <c r="BH28" s="6"/>
      <c r="BI28" s="6"/>
      <c r="BJ28" s="6"/>
      <c r="BK28" s="6"/>
      <c r="BL28" s="6"/>
      <c r="BM28" s="6">
        <v>1</v>
      </c>
      <c r="BN28" s="6"/>
      <c r="BO28" s="6"/>
      <c r="BP28" s="6"/>
      <c r="BQ28" s="6"/>
      <c r="BR28" s="6"/>
      <c r="BS28" s="6"/>
      <c r="BT28" s="6"/>
      <c r="BU28" s="6">
        <v>1</v>
      </c>
      <c r="BV28" s="6"/>
      <c r="BW28" s="6"/>
      <c r="BX28" s="6"/>
      <c r="BY28" s="6"/>
      <c r="BZ28" s="6"/>
    </row>
    <row r="29" spans="1:78" x14ac:dyDescent="0.3">
      <c r="A29" s="6" t="s">
        <v>63</v>
      </c>
      <c r="B29" s="6" t="s">
        <v>77</v>
      </c>
      <c r="C29" s="6">
        <v>33</v>
      </c>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v>1</v>
      </c>
      <c r="BB29" s="6"/>
      <c r="BC29" s="6"/>
      <c r="BD29" s="6"/>
      <c r="BE29" s="6"/>
      <c r="BF29" s="6"/>
      <c r="BG29" s="6"/>
      <c r="BH29" s="6">
        <v>1</v>
      </c>
      <c r="BI29" s="6"/>
      <c r="BJ29" s="6">
        <v>1</v>
      </c>
      <c r="BK29" s="6"/>
      <c r="BL29" s="6"/>
      <c r="BM29" s="6"/>
      <c r="BN29" s="6"/>
      <c r="BO29" s="6"/>
      <c r="BP29" s="6"/>
      <c r="BQ29" s="6"/>
      <c r="BR29" s="6"/>
      <c r="BS29" s="6"/>
      <c r="BT29" s="6"/>
      <c r="BU29" s="6"/>
      <c r="BV29" s="6"/>
      <c r="BW29" s="6"/>
      <c r="BX29" s="6"/>
      <c r="BY29" s="6"/>
      <c r="BZ29" s="6"/>
    </row>
    <row r="30" spans="1:78" x14ac:dyDescent="0.3">
      <c r="A30" s="6" t="s">
        <v>78</v>
      </c>
      <c r="B30" s="6" t="s">
        <v>79</v>
      </c>
      <c r="C30" s="6">
        <v>34</v>
      </c>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v>1</v>
      </c>
      <c r="AN30" s="6">
        <v>1</v>
      </c>
      <c r="AO30" s="6"/>
      <c r="AP30" s="6"/>
      <c r="AQ30" s="6"/>
      <c r="AR30" s="6"/>
      <c r="AS30" s="6"/>
      <c r="AT30" s="6">
        <v>1</v>
      </c>
      <c r="AU30" s="6"/>
      <c r="AV30" s="6"/>
      <c r="AW30" s="6"/>
      <c r="AX30" s="6"/>
      <c r="AY30" s="6"/>
      <c r="AZ30" s="6"/>
      <c r="BA30" s="6"/>
      <c r="BB30" s="6">
        <v>1</v>
      </c>
      <c r="BC30" s="6">
        <v>1</v>
      </c>
      <c r="BD30" s="6"/>
      <c r="BE30" s="6"/>
      <c r="BF30" s="6"/>
      <c r="BG30" s="6"/>
      <c r="BH30" s="6"/>
      <c r="BI30" s="6"/>
      <c r="BJ30" s="6"/>
      <c r="BK30" s="6">
        <v>1</v>
      </c>
      <c r="BL30" s="6">
        <v>1</v>
      </c>
      <c r="BM30" s="6"/>
      <c r="BN30" s="6">
        <v>1</v>
      </c>
      <c r="BO30" s="6"/>
      <c r="BP30" s="6"/>
      <c r="BQ30" s="6"/>
      <c r="BR30" s="6"/>
      <c r="BS30" s="6"/>
      <c r="BT30" s="6"/>
      <c r="BU30" s="6"/>
      <c r="BV30" s="6">
        <v>1</v>
      </c>
      <c r="BW30" s="6"/>
      <c r="BX30" s="6"/>
      <c r="BY30" s="6"/>
      <c r="BZ30" s="6"/>
    </row>
    <row r="31" spans="1:78" x14ac:dyDescent="0.3">
      <c r="A31" s="6" t="s">
        <v>78</v>
      </c>
      <c r="B31" s="6" t="s">
        <v>80</v>
      </c>
      <c r="C31" s="6">
        <v>35</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v>1</v>
      </c>
      <c r="AN31" s="6">
        <v>1</v>
      </c>
      <c r="AO31" s="6"/>
      <c r="AP31" s="6"/>
      <c r="AQ31" s="6"/>
      <c r="AR31" s="6"/>
      <c r="AS31" s="6"/>
      <c r="AT31" s="6">
        <v>1</v>
      </c>
      <c r="AU31" s="6"/>
      <c r="AV31" s="6"/>
      <c r="AW31" s="6"/>
      <c r="AX31" s="6"/>
      <c r="AY31" s="6"/>
      <c r="AZ31" s="6"/>
      <c r="BA31" s="6"/>
      <c r="BB31" s="6">
        <v>1</v>
      </c>
      <c r="BC31" s="6">
        <v>1</v>
      </c>
      <c r="BD31" s="6"/>
      <c r="BE31" s="6"/>
      <c r="BF31" s="6"/>
      <c r="BG31" s="6"/>
      <c r="BH31" s="6"/>
      <c r="BI31" s="6"/>
      <c r="BJ31" s="6"/>
      <c r="BK31" s="6">
        <v>1</v>
      </c>
      <c r="BL31" s="6">
        <v>1</v>
      </c>
      <c r="BM31" s="6"/>
      <c r="BN31" s="6">
        <v>1</v>
      </c>
      <c r="BO31" s="6"/>
      <c r="BP31" s="6"/>
      <c r="BQ31" s="6"/>
      <c r="BR31" s="6"/>
      <c r="BS31" s="6"/>
      <c r="BT31" s="6"/>
      <c r="BU31" s="6"/>
      <c r="BV31" s="6">
        <v>1</v>
      </c>
      <c r="BW31" s="6"/>
      <c r="BX31" s="6"/>
      <c r="BY31" s="6"/>
      <c r="BZ31" s="6"/>
    </row>
    <row r="32" spans="1:78" x14ac:dyDescent="0.3">
      <c r="A32" s="6" t="s">
        <v>78</v>
      </c>
      <c r="B32" s="6" t="s">
        <v>81</v>
      </c>
      <c r="C32" s="6">
        <v>36</v>
      </c>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v>1</v>
      </c>
      <c r="AO32" s="6"/>
      <c r="AP32" s="6"/>
      <c r="AQ32" s="6"/>
      <c r="AR32" s="6"/>
      <c r="AS32" s="6"/>
      <c r="AT32" s="6"/>
      <c r="AU32" s="6"/>
      <c r="AV32" s="6"/>
      <c r="AW32" s="6"/>
      <c r="AX32" s="6">
        <v>1</v>
      </c>
      <c r="AY32" s="6"/>
      <c r="AZ32" s="6"/>
      <c r="BA32" s="6"/>
      <c r="BB32" s="6">
        <v>1</v>
      </c>
      <c r="BC32" s="6">
        <v>1</v>
      </c>
      <c r="BD32" s="6"/>
      <c r="BE32" s="6"/>
      <c r="BF32" s="6">
        <v>1</v>
      </c>
      <c r="BG32" s="6">
        <v>1</v>
      </c>
      <c r="BH32" s="6"/>
      <c r="BI32" s="6"/>
      <c r="BJ32" s="6"/>
      <c r="BK32" s="6"/>
      <c r="BL32" s="6"/>
      <c r="BM32" s="6"/>
      <c r="BN32" s="6"/>
      <c r="BO32" s="6"/>
      <c r="BP32" s="6"/>
      <c r="BQ32" s="6"/>
      <c r="BR32" s="6"/>
      <c r="BS32" s="6"/>
      <c r="BT32" s="6"/>
      <c r="BU32" s="6"/>
      <c r="BV32" s="6"/>
      <c r="BW32" s="6"/>
      <c r="BX32" s="6"/>
      <c r="BY32" s="6"/>
      <c r="BZ32" s="6">
        <v>1</v>
      </c>
    </row>
    <row r="33" spans="1:78" x14ac:dyDescent="0.3">
      <c r="A33" s="6" t="s">
        <v>78</v>
      </c>
      <c r="B33" s="6" t="s">
        <v>82</v>
      </c>
      <c r="C33" s="6">
        <v>37</v>
      </c>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v>1</v>
      </c>
      <c r="BC33" s="6"/>
      <c r="BD33" s="6"/>
      <c r="BE33" s="6"/>
      <c r="BF33" s="6"/>
      <c r="BG33" s="6"/>
      <c r="BH33" s="6"/>
      <c r="BI33" s="6"/>
      <c r="BJ33" s="6"/>
      <c r="BK33" s="6">
        <v>1</v>
      </c>
      <c r="BL33" s="6">
        <v>1</v>
      </c>
      <c r="BM33" s="6"/>
      <c r="BN33" s="6"/>
      <c r="BO33" s="6"/>
      <c r="BP33" s="6"/>
      <c r="BQ33" s="6"/>
      <c r="BR33" s="6"/>
      <c r="BS33" s="6"/>
      <c r="BT33" s="6"/>
      <c r="BU33" s="6"/>
      <c r="BV33" s="6"/>
      <c r="BW33" s="6"/>
      <c r="BX33" s="6"/>
      <c r="BY33" s="6"/>
      <c r="BZ33" s="6"/>
    </row>
    <row r="34" spans="1:78" x14ac:dyDescent="0.3">
      <c r="A34" s="6" t="s">
        <v>83</v>
      </c>
      <c r="B34" s="6" t="s">
        <v>84</v>
      </c>
      <c r="C34" s="6">
        <v>38</v>
      </c>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v>1</v>
      </c>
      <c r="AO34" s="6"/>
      <c r="AP34" s="6"/>
      <c r="AQ34" s="6">
        <v>1</v>
      </c>
      <c r="AR34" s="6">
        <v>1</v>
      </c>
      <c r="AS34" s="6"/>
      <c r="AT34" s="6"/>
      <c r="AU34" s="6"/>
      <c r="AV34" s="6"/>
      <c r="AW34" s="6"/>
      <c r="AX34" s="6">
        <v>1</v>
      </c>
      <c r="AY34" s="6"/>
      <c r="AZ34" s="6"/>
      <c r="BA34" s="6"/>
      <c r="BB34" s="6"/>
      <c r="BC34" s="6">
        <v>1</v>
      </c>
      <c r="BD34" s="6"/>
      <c r="BE34" s="6">
        <v>1</v>
      </c>
      <c r="BF34" s="6">
        <v>1</v>
      </c>
      <c r="BG34" s="6">
        <v>1</v>
      </c>
      <c r="BH34" s="6"/>
      <c r="BI34" s="6"/>
      <c r="BJ34" s="6"/>
      <c r="BK34" s="6"/>
      <c r="BL34" s="6"/>
      <c r="BM34" s="6"/>
      <c r="BN34" s="6"/>
      <c r="BO34" s="6"/>
      <c r="BP34" s="6"/>
      <c r="BQ34" s="6"/>
      <c r="BR34" s="6"/>
      <c r="BS34" s="6"/>
      <c r="BT34" s="6"/>
      <c r="BU34" s="6"/>
      <c r="BV34" s="6"/>
      <c r="BW34" s="6">
        <v>1</v>
      </c>
      <c r="BX34" s="6">
        <v>1</v>
      </c>
      <c r="BY34" s="6"/>
      <c r="BZ34" s="6">
        <v>1</v>
      </c>
    </row>
    <row r="35" spans="1:78" x14ac:dyDescent="0.3">
      <c r="A35" s="6" t="s">
        <v>78</v>
      </c>
      <c r="B35" s="6" t="s">
        <v>85</v>
      </c>
      <c r="C35" s="6">
        <v>39</v>
      </c>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v>1</v>
      </c>
      <c r="AI35" s="6"/>
      <c r="AJ35" s="6">
        <v>1</v>
      </c>
      <c r="AK35" s="6"/>
      <c r="AL35" s="6"/>
      <c r="AM35" s="6"/>
      <c r="AN35" s="6"/>
      <c r="AO35" s="6">
        <v>1</v>
      </c>
      <c r="AP35" s="6"/>
      <c r="AQ35" s="6"/>
      <c r="AR35" s="6"/>
      <c r="AS35" s="6">
        <v>1</v>
      </c>
      <c r="AT35" s="6"/>
      <c r="AU35" s="6">
        <v>1</v>
      </c>
      <c r="AV35" s="6">
        <v>1</v>
      </c>
      <c r="AW35" s="6"/>
      <c r="AX35" s="6">
        <v>1</v>
      </c>
      <c r="AY35" s="6"/>
      <c r="AZ35" s="6"/>
      <c r="BA35" s="6">
        <v>1</v>
      </c>
      <c r="BB35" s="6"/>
      <c r="BC35" s="6">
        <v>1</v>
      </c>
      <c r="BD35" s="6"/>
      <c r="BE35" s="6"/>
      <c r="BF35" s="6"/>
      <c r="BG35" s="6"/>
      <c r="BH35" s="6"/>
      <c r="BI35" s="6">
        <v>1</v>
      </c>
      <c r="BJ35" s="6">
        <v>1</v>
      </c>
      <c r="BK35" s="6">
        <v>1</v>
      </c>
      <c r="BL35" s="6"/>
      <c r="BM35" s="6">
        <v>1</v>
      </c>
      <c r="BN35" s="6"/>
      <c r="BO35" s="6"/>
      <c r="BP35" s="6"/>
      <c r="BQ35" s="6"/>
      <c r="BR35" s="6">
        <v>1</v>
      </c>
      <c r="BS35" s="6"/>
      <c r="BT35" s="6"/>
      <c r="BU35" s="6">
        <v>1</v>
      </c>
      <c r="BV35" s="6"/>
      <c r="BW35" s="6"/>
      <c r="BX35" s="6"/>
      <c r="BY35" s="6">
        <v>1</v>
      </c>
      <c r="BZ35" s="6"/>
    </row>
    <row r="36" spans="1:78" x14ac:dyDescent="0.3">
      <c r="A36" s="6" t="s">
        <v>78</v>
      </c>
      <c r="B36" s="6" t="s">
        <v>86</v>
      </c>
      <c r="C36" s="6">
        <v>40</v>
      </c>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v>1</v>
      </c>
      <c r="AV36" s="6"/>
      <c r="AW36" s="6"/>
      <c r="AX36" s="6"/>
      <c r="AY36" s="6"/>
      <c r="AZ36" s="6"/>
      <c r="BA36" s="6"/>
      <c r="BB36" s="6"/>
      <c r="BC36" s="6"/>
      <c r="BD36" s="6"/>
      <c r="BE36" s="6"/>
      <c r="BF36" s="6"/>
      <c r="BG36" s="6"/>
      <c r="BH36" s="6">
        <v>1</v>
      </c>
      <c r="BI36" s="6"/>
      <c r="BJ36" s="6">
        <v>1</v>
      </c>
      <c r="BK36" s="6"/>
      <c r="BL36" s="6"/>
      <c r="BM36" s="6"/>
      <c r="BN36" s="6"/>
      <c r="BO36" s="6"/>
      <c r="BP36" s="6"/>
      <c r="BQ36" s="6"/>
      <c r="BR36" s="6"/>
      <c r="BS36" s="6"/>
      <c r="BT36" s="6"/>
      <c r="BU36" s="6"/>
      <c r="BV36" s="6"/>
      <c r="BW36" s="6"/>
      <c r="BX36" s="6"/>
      <c r="BY36" s="6"/>
      <c r="BZ36" s="6"/>
    </row>
    <row r="37" spans="1:78" x14ac:dyDescent="0.3">
      <c r="A37" s="6" t="s">
        <v>78</v>
      </c>
      <c r="B37" s="6" t="s">
        <v>87</v>
      </c>
      <c r="C37" s="6">
        <v>41</v>
      </c>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v>1</v>
      </c>
      <c r="AM37" s="6"/>
      <c r="AN37" s="6"/>
      <c r="AO37" s="6"/>
      <c r="AP37" s="6"/>
      <c r="AQ37" s="6"/>
      <c r="AR37" s="6"/>
      <c r="AS37" s="6">
        <v>1</v>
      </c>
      <c r="AT37" s="6"/>
      <c r="AU37" s="6"/>
      <c r="AV37" s="6">
        <v>1</v>
      </c>
      <c r="AW37" s="6"/>
      <c r="AX37" s="6"/>
      <c r="AY37" s="6"/>
      <c r="AZ37" s="6"/>
      <c r="BA37" s="6">
        <v>1</v>
      </c>
      <c r="BB37" s="6">
        <v>1</v>
      </c>
      <c r="BC37" s="6"/>
      <c r="BD37" s="6"/>
      <c r="BE37" s="6"/>
      <c r="BF37" s="6"/>
      <c r="BG37" s="6"/>
      <c r="BH37" s="6"/>
      <c r="BI37" s="6"/>
      <c r="BJ37" s="6"/>
      <c r="BK37" s="6"/>
      <c r="BL37" s="6"/>
      <c r="BM37" s="6">
        <v>1</v>
      </c>
      <c r="BN37" s="6"/>
      <c r="BO37" s="6"/>
      <c r="BP37" s="6"/>
      <c r="BQ37" s="6"/>
      <c r="BR37" s="6"/>
      <c r="BS37" s="6"/>
      <c r="BT37" s="6"/>
      <c r="BU37" s="6"/>
      <c r="BV37" s="6"/>
      <c r="BW37" s="6"/>
      <c r="BX37" s="6"/>
      <c r="BY37" s="6"/>
      <c r="BZ37" s="6"/>
    </row>
    <row r="38" spans="1:78" x14ac:dyDescent="0.3">
      <c r="A38" s="6" t="s">
        <v>78</v>
      </c>
      <c r="B38" s="6" t="s">
        <v>88</v>
      </c>
      <c r="C38" s="6">
        <v>42</v>
      </c>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v>1</v>
      </c>
      <c r="AP38" s="6"/>
      <c r="AQ38" s="6"/>
      <c r="AR38" s="6"/>
      <c r="AS38" s="6">
        <v>1</v>
      </c>
      <c r="AT38" s="6"/>
      <c r="AU38" s="6">
        <v>1</v>
      </c>
      <c r="AV38" s="6">
        <v>1</v>
      </c>
      <c r="AW38" s="6"/>
      <c r="AX38" s="6"/>
      <c r="AY38" s="6"/>
      <c r="AZ38" s="6"/>
      <c r="BA38" s="6">
        <v>1</v>
      </c>
      <c r="BB38" s="6"/>
      <c r="BC38" s="6"/>
      <c r="BD38" s="6"/>
      <c r="BE38" s="6"/>
      <c r="BF38" s="6"/>
      <c r="BG38" s="6"/>
      <c r="BH38" s="6"/>
      <c r="BI38" s="6">
        <v>1</v>
      </c>
      <c r="BJ38" s="6"/>
      <c r="BK38" s="6"/>
      <c r="BL38" s="6"/>
      <c r="BM38" s="6"/>
      <c r="BN38" s="6"/>
      <c r="BO38" s="6"/>
      <c r="BP38" s="6"/>
      <c r="BQ38" s="6"/>
      <c r="BR38" s="6"/>
      <c r="BS38" s="6"/>
      <c r="BT38" s="6"/>
      <c r="BU38" s="6"/>
      <c r="BV38" s="6"/>
      <c r="BW38" s="6"/>
      <c r="BX38" s="6"/>
      <c r="BY38" s="6"/>
      <c r="BZ38" s="6"/>
    </row>
    <row r="39" spans="1:78" x14ac:dyDescent="0.3">
      <c r="A39" s="6" t="s">
        <v>78</v>
      </c>
      <c r="B39" s="6" t="s">
        <v>89</v>
      </c>
      <c r="C39" s="6">
        <v>43</v>
      </c>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v>1</v>
      </c>
      <c r="AV39" s="6"/>
      <c r="AW39" s="6"/>
      <c r="AX39" s="6"/>
      <c r="AY39" s="6"/>
      <c r="AZ39" s="6"/>
      <c r="BA39" s="6">
        <v>1</v>
      </c>
      <c r="BB39" s="6"/>
      <c r="BC39" s="6"/>
      <c r="BD39" s="6"/>
      <c r="BE39" s="6"/>
      <c r="BF39" s="6"/>
      <c r="BG39" s="6"/>
      <c r="BH39" s="6">
        <v>1</v>
      </c>
      <c r="BI39" s="6"/>
      <c r="BJ39" s="6">
        <v>1</v>
      </c>
      <c r="BK39" s="6"/>
      <c r="BL39" s="6"/>
      <c r="BM39" s="6"/>
      <c r="BN39" s="6"/>
      <c r="BO39" s="6"/>
      <c r="BP39" s="6"/>
      <c r="BQ39" s="6"/>
      <c r="BR39" s="6"/>
      <c r="BS39" s="6"/>
      <c r="BT39" s="6"/>
      <c r="BU39" s="6"/>
      <c r="BV39" s="6"/>
      <c r="BW39" s="6"/>
      <c r="BX39" s="6"/>
      <c r="BY39" s="6"/>
      <c r="BZ39" s="6"/>
    </row>
    <row r="40" spans="1:78" x14ac:dyDescent="0.3">
      <c r="A40" s="6" t="s">
        <v>78</v>
      </c>
      <c r="B40" s="6" t="s">
        <v>90</v>
      </c>
      <c r="C40" s="6">
        <v>44</v>
      </c>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v>1</v>
      </c>
      <c r="AI40" s="6"/>
      <c r="AJ40" s="6"/>
      <c r="AK40" s="6"/>
      <c r="AL40" s="6"/>
      <c r="AM40" s="6"/>
      <c r="AN40" s="6"/>
      <c r="AO40" s="6">
        <v>1</v>
      </c>
      <c r="AP40" s="6"/>
      <c r="AQ40" s="6"/>
      <c r="AR40" s="6"/>
      <c r="AS40" s="6">
        <v>1</v>
      </c>
      <c r="AT40" s="6"/>
      <c r="AU40" s="6">
        <v>1</v>
      </c>
      <c r="AV40" s="6">
        <v>1</v>
      </c>
      <c r="AW40" s="6"/>
      <c r="AX40" s="6"/>
      <c r="AY40" s="6"/>
      <c r="AZ40" s="6"/>
      <c r="BA40" s="6">
        <v>1</v>
      </c>
      <c r="BB40" s="6"/>
      <c r="BC40" s="6"/>
      <c r="BD40" s="6"/>
      <c r="BE40" s="6"/>
      <c r="BF40" s="6"/>
      <c r="BG40" s="6"/>
      <c r="BH40" s="6"/>
      <c r="BI40" s="6"/>
      <c r="BJ40" s="6"/>
      <c r="BK40" s="6"/>
      <c r="BL40" s="6"/>
      <c r="BM40" s="6">
        <v>1</v>
      </c>
      <c r="BN40" s="6"/>
      <c r="BO40" s="6"/>
      <c r="BP40" s="6"/>
      <c r="BQ40" s="6"/>
      <c r="BR40" s="6"/>
      <c r="BS40" s="6"/>
      <c r="BT40" s="6"/>
      <c r="BU40" s="6"/>
      <c r="BV40" s="6"/>
      <c r="BW40" s="6"/>
      <c r="BX40" s="6"/>
      <c r="BY40" s="6"/>
      <c r="BZ40" s="6"/>
    </row>
    <row r="41" spans="1:78" x14ac:dyDescent="0.3">
      <c r="A41" s="6" t="s">
        <v>78</v>
      </c>
      <c r="B41" s="6" t="s">
        <v>91</v>
      </c>
      <c r="C41" s="6">
        <v>45</v>
      </c>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v>1</v>
      </c>
      <c r="AT41" s="6"/>
      <c r="AU41" s="6">
        <v>1</v>
      </c>
      <c r="AV41" s="6">
        <v>1</v>
      </c>
      <c r="AW41" s="6"/>
      <c r="AX41" s="6"/>
      <c r="AY41" s="6"/>
      <c r="AZ41" s="6"/>
      <c r="BA41" s="6">
        <v>1</v>
      </c>
      <c r="BB41" s="6">
        <v>1</v>
      </c>
      <c r="BC41" s="6"/>
      <c r="BD41" s="6"/>
      <c r="BE41" s="6"/>
      <c r="BF41" s="6"/>
      <c r="BG41" s="6"/>
      <c r="BH41" s="6"/>
      <c r="BI41" s="6"/>
      <c r="BJ41" s="6"/>
      <c r="BK41" s="6">
        <v>1</v>
      </c>
      <c r="BL41" s="6"/>
      <c r="BM41" s="6">
        <v>1</v>
      </c>
      <c r="BN41" s="6"/>
      <c r="BO41" s="6"/>
      <c r="BP41" s="6">
        <v>1</v>
      </c>
      <c r="BQ41" s="6"/>
      <c r="BR41" s="6">
        <v>1</v>
      </c>
      <c r="BS41" s="6"/>
      <c r="BT41" s="6"/>
      <c r="BU41" s="6"/>
      <c r="BV41" s="6"/>
      <c r="BW41" s="6"/>
      <c r="BX41" s="6"/>
      <c r="BY41" s="6">
        <v>1</v>
      </c>
      <c r="BZ41" s="6"/>
    </row>
    <row r="42" spans="1:78" x14ac:dyDescent="0.3">
      <c r="A42" s="6" t="s">
        <v>78</v>
      </c>
      <c r="B42" s="6" t="s">
        <v>92</v>
      </c>
      <c r="C42" s="6">
        <v>46</v>
      </c>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v>1</v>
      </c>
      <c r="AJ42" s="6"/>
      <c r="AK42" s="6">
        <v>1</v>
      </c>
      <c r="AL42" s="6">
        <v>1</v>
      </c>
      <c r="AM42" s="6"/>
      <c r="AN42" s="6"/>
      <c r="AO42" s="6"/>
      <c r="AP42" s="6"/>
      <c r="AQ42" s="6"/>
      <c r="AR42" s="6"/>
      <c r="AS42" s="6">
        <v>1</v>
      </c>
      <c r="AT42" s="6"/>
      <c r="AU42" s="6">
        <v>1</v>
      </c>
      <c r="AV42" s="6">
        <v>1</v>
      </c>
      <c r="AW42" s="6"/>
      <c r="AX42" s="6"/>
      <c r="AY42" s="6"/>
      <c r="AZ42" s="6"/>
      <c r="BA42" s="6">
        <v>1</v>
      </c>
      <c r="BB42" s="6">
        <v>1</v>
      </c>
      <c r="BC42" s="6"/>
      <c r="BD42" s="6"/>
      <c r="BE42" s="6"/>
      <c r="BF42" s="6"/>
      <c r="BG42" s="6"/>
      <c r="BH42" s="6"/>
      <c r="BI42" s="6"/>
      <c r="BJ42" s="6"/>
      <c r="BK42" s="6"/>
      <c r="BL42" s="6"/>
      <c r="BM42" s="6">
        <v>1</v>
      </c>
      <c r="BN42" s="6"/>
      <c r="BO42" s="6"/>
      <c r="BP42" s="6">
        <v>1</v>
      </c>
      <c r="BQ42" s="6"/>
      <c r="BR42" s="6"/>
      <c r="BS42" s="6"/>
      <c r="BT42" s="6"/>
      <c r="BU42" s="6"/>
      <c r="BV42" s="6">
        <v>1</v>
      </c>
      <c r="BW42" s="6"/>
      <c r="BX42" s="6"/>
      <c r="BY42" s="6"/>
      <c r="BZ42" s="6"/>
    </row>
    <row r="43" spans="1:78" x14ac:dyDescent="0.3">
      <c r="A43" s="6" t="s">
        <v>78</v>
      </c>
      <c r="B43" s="6" t="s">
        <v>93</v>
      </c>
      <c r="C43" s="6">
        <v>47</v>
      </c>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v>1</v>
      </c>
      <c r="AM43" s="6"/>
      <c r="AN43" s="6"/>
      <c r="AO43" s="6"/>
      <c r="AP43" s="6"/>
      <c r="AQ43" s="6"/>
      <c r="AR43" s="6"/>
      <c r="AS43" s="6"/>
      <c r="AT43" s="6"/>
      <c r="AU43" s="6"/>
      <c r="AV43" s="6"/>
      <c r="AW43" s="6"/>
      <c r="AX43" s="6"/>
      <c r="AY43" s="6"/>
      <c r="AZ43" s="6"/>
      <c r="BA43" s="6"/>
      <c r="BB43" s="6">
        <v>1</v>
      </c>
      <c r="BC43" s="6"/>
      <c r="BD43" s="6"/>
      <c r="BE43" s="6"/>
      <c r="BF43" s="6"/>
      <c r="BG43" s="6"/>
      <c r="BH43" s="6"/>
      <c r="BI43" s="6"/>
      <c r="BJ43" s="6"/>
      <c r="BK43" s="6"/>
      <c r="BL43" s="6"/>
      <c r="BM43" s="6"/>
      <c r="BN43" s="6"/>
      <c r="BO43" s="6"/>
      <c r="BP43" s="6"/>
      <c r="BQ43" s="6"/>
      <c r="BR43" s="6"/>
      <c r="BS43" s="6">
        <v>1</v>
      </c>
      <c r="BT43" s="6"/>
      <c r="BU43" s="6"/>
      <c r="BV43" s="6"/>
      <c r="BW43" s="6"/>
      <c r="BX43" s="6"/>
      <c r="BY43" s="6">
        <v>1</v>
      </c>
      <c r="BZ43" s="6"/>
    </row>
    <row r="44" spans="1:78" x14ac:dyDescent="0.3">
      <c r="A44" s="6" t="s">
        <v>78</v>
      </c>
      <c r="B44" s="6" t="s">
        <v>94</v>
      </c>
      <c r="C44" s="6">
        <v>48</v>
      </c>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v>1</v>
      </c>
      <c r="AT44" s="6"/>
      <c r="AU44" s="6"/>
      <c r="AV44" s="6"/>
      <c r="AW44" s="6"/>
      <c r="AX44" s="6"/>
      <c r="AY44" s="6"/>
      <c r="AZ44" s="6"/>
      <c r="BA44" s="6">
        <v>1</v>
      </c>
      <c r="BB44" s="6">
        <v>1</v>
      </c>
      <c r="BC44" s="6"/>
      <c r="BD44" s="6"/>
      <c r="BE44" s="6"/>
      <c r="BF44" s="6"/>
      <c r="BG44" s="6"/>
      <c r="BH44" s="6"/>
      <c r="BI44" s="6"/>
      <c r="BJ44" s="6"/>
      <c r="BK44" s="6"/>
      <c r="BL44" s="6"/>
      <c r="BM44" s="6">
        <v>1</v>
      </c>
      <c r="BN44" s="6"/>
      <c r="BO44" s="6"/>
      <c r="BP44" s="6">
        <v>1</v>
      </c>
      <c r="BQ44" s="6"/>
      <c r="BR44" s="6"/>
      <c r="BS44" s="6"/>
      <c r="BT44" s="6"/>
      <c r="BU44" s="6"/>
      <c r="BV44" s="6"/>
      <c r="BW44" s="6"/>
      <c r="BX44" s="6"/>
      <c r="BY44" s="6">
        <v>1</v>
      </c>
      <c r="BZ44" s="6"/>
    </row>
    <row r="45" spans="1:78" x14ac:dyDescent="0.3">
      <c r="A45" s="6" t="s">
        <v>78</v>
      </c>
      <c r="B45" s="6" t="s">
        <v>95</v>
      </c>
      <c r="C45" s="6">
        <v>49</v>
      </c>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v>1</v>
      </c>
      <c r="AM45" s="6"/>
      <c r="AN45" s="6"/>
      <c r="AO45" s="6"/>
      <c r="AP45" s="6"/>
      <c r="AQ45" s="6"/>
      <c r="AR45" s="6"/>
      <c r="AS45" s="6">
        <v>1</v>
      </c>
      <c r="AT45" s="6"/>
      <c r="AU45" s="6">
        <v>1</v>
      </c>
      <c r="AV45" s="6"/>
      <c r="AW45" s="6"/>
      <c r="AX45" s="6">
        <v>1</v>
      </c>
      <c r="AY45" s="6"/>
      <c r="AZ45" s="6"/>
      <c r="BA45" s="6">
        <v>1</v>
      </c>
      <c r="BB45" s="6">
        <v>1</v>
      </c>
      <c r="BC45" s="6"/>
      <c r="BD45" s="6"/>
      <c r="BE45" s="6"/>
      <c r="BF45" s="6"/>
      <c r="BG45" s="6"/>
      <c r="BH45" s="6"/>
      <c r="BI45" s="6"/>
      <c r="BJ45" s="6"/>
      <c r="BK45" s="6"/>
      <c r="BL45" s="6"/>
      <c r="BM45" s="6">
        <v>1</v>
      </c>
      <c r="BN45" s="6"/>
      <c r="BO45" s="6"/>
      <c r="BP45" s="6"/>
      <c r="BQ45" s="6"/>
      <c r="BR45" s="6"/>
      <c r="BS45" s="6"/>
      <c r="BT45" s="6"/>
      <c r="BU45" s="6"/>
      <c r="BV45" s="6"/>
      <c r="BW45" s="6"/>
      <c r="BX45" s="6"/>
      <c r="BY45" s="6">
        <v>1</v>
      </c>
      <c r="BZ45" s="6"/>
    </row>
    <row r="46" spans="1:78" x14ac:dyDescent="0.3">
      <c r="A46" s="6" t="s">
        <v>78</v>
      </c>
      <c r="B46" s="6" t="s">
        <v>96</v>
      </c>
      <c r="C46" s="6">
        <v>50</v>
      </c>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v>1</v>
      </c>
      <c r="BS46" s="6">
        <v>1</v>
      </c>
      <c r="BT46" s="6"/>
      <c r="BU46" s="6"/>
      <c r="BV46" s="6"/>
      <c r="BW46" s="6"/>
      <c r="BX46" s="6"/>
      <c r="BY46" s="6">
        <v>1</v>
      </c>
      <c r="BZ46" s="6"/>
    </row>
    <row r="47" spans="1:78" x14ac:dyDescent="0.3">
      <c r="A47" s="6" t="s">
        <v>78</v>
      </c>
      <c r="B47" s="6" t="s">
        <v>97</v>
      </c>
      <c r="C47" s="6">
        <v>51</v>
      </c>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v>1</v>
      </c>
      <c r="AM47" s="6"/>
      <c r="AN47" s="6"/>
      <c r="AO47" s="6">
        <v>1</v>
      </c>
      <c r="AP47" s="6"/>
      <c r="AQ47" s="6"/>
      <c r="AR47" s="6"/>
      <c r="AS47" s="6">
        <v>1</v>
      </c>
      <c r="AT47" s="6"/>
      <c r="AU47" s="6">
        <v>1</v>
      </c>
      <c r="AV47" s="6"/>
      <c r="AW47" s="6"/>
      <c r="AX47" s="6"/>
      <c r="AY47" s="6"/>
      <c r="AZ47" s="6"/>
      <c r="BA47" s="6">
        <v>1</v>
      </c>
      <c r="BB47" s="6">
        <v>1</v>
      </c>
      <c r="BC47" s="6"/>
      <c r="BD47" s="6"/>
      <c r="BE47" s="6"/>
      <c r="BF47" s="6"/>
      <c r="BG47" s="6"/>
      <c r="BH47" s="6"/>
      <c r="BI47" s="6"/>
      <c r="BJ47" s="6"/>
      <c r="BK47" s="6"/>
      <c r="BL47" s="6"/>
      <c r="BM47" s="6">
        <v>1</v>
      </c>
      <c r="BN47" s="6"/>
      <c r="BO47" s="6"/>
      <c r="BP47" s="6"/>
      <c r="BQ47" s="6"/>
      <c r="BR47" s="6"/>
      <c r="BS47" s="6"/>
      <c r="BT47" s="6"/>
      <c r="BU47" s="6"/>
      <c r="BV47" s="6"/>
      <c r="BW47" s="6"/>
      <c r="BX47" s="6"/>
      <c r="BY47" s="6"/>
      <c r="BZ47" s="6"/>
    </row>
    <row r="48" spans="1:78" x14ac:dyDescent="0.3">
      <c r="A48" s="6" t="s">
        <v>78</v>
      </c>
      <c r="B48" s="6" t="s">
        <v>98</v>
      </c>
      <c r="C48" s="6">
        <v>53</v>
      </c>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v>1</v>
      </c>
      <c r="AI48" s="6"/>
      <c r="AJ48" s="6"/>
      <c r="AK48" s="6"/>
      <c r="AL48" s="6">
        <v>1</v>
      </c>
      <c r="AM48" s="6"/>
      <c r="AN48" s="6"/>
      <c r="AO48" s="6"/>
      <c r="AP48" s="6"/>
      <c r="AQ48" s="6"/>
      <c r="AR48" s="6"/>
      <c r="AS48" s="6">
        <v>1</v>
      </c>
      <c r="AT48" s="6"/>
      <c r="AU48" s="6">
        <v>1</v>
      </c>
      <c r="AV48" s="6">
        <v>1</v>
      </c>
      <c r="AW48" s="6"/>
      <c r="AX48" s="6"/>
      <c r="AY48" s="6"/>
      <c r="AZ48" s="6"/>
      <c r="BA48" s="6"/>
      <c r="BB48" s="6"/>
      <c r="BC48" s="6"/>
      <c r="BD48" s="6"/>
      <c r="BE48" s="6"/>
      <c r="BF48" s="6"/>
      <c r="BG48" s="6"/>
      <c r="BH48" s="6">
        <v>1</v>
      </c>
      <c r="BI48" s="6"/>
      <c r="BJ48" s="6">
        <v>1</v>
      </c>
      <c r="BK48" s="6"/>
      <c r="BL48" s="6"/>
      <c r="BM48" s="6"/>
      <c r="BN48" s="6"/>
      <c r="BO48" s="6"/>
      <c r="BP48" s="6">
        <v>1</v>
      </c>
      <c r="BQ48" s="6"/>
      <c r="BR48" s="6"/>
      <c r="BS48" s="6"/>
      <c r="BT48" s="6"/>
      <c r="BU48" s="6"/>
      <c r="BV48" s="6">
        <v>1</v>
      </c>
      <c r="BW48" s="6"/>
      <c r="BX48" s="6"/>
      <c r="BY48" s="6">
        <v>1</v>
      </c>
      <c r="BZ48" s="6"/>
    </row>
    <row r="49" spans="1:78" x14ac:dyDescent="0.3">
      <c r="A49" s="6" t="s">
        <v>78</v>
      </c>
      <c r="B49" s="6" t="s">
        <v>99</v>
      </c>
      <c r="C49" s="6">
        <v>54</v>
      </c>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v>1</v>
      </c>
      <c r="AM49" s="6"/>
      <c r="AN49" s="6"/>
      <c r="AO49" s="6">
        <v>1</v>
      </c>
      <c r="AP49" s="6"/>
      <c r="AQ49" s="6"/>
      <c r="AR49" s="6"/>
      <c r="AS49" s="6">
        <v>1</v>
      </c>
      <c r="AT49" s="6"/>
      <c r="AU49" s="6">
        <v>1</v>
      </c>
      <c r="AV49" s="6"/>
      <c r="AW49" s="6"/>
      <c r="AX49" s="6"/>
      <c r="AY49" s="6"/>
      <c r="AZ49" s="6"/>
      <c r="BA49" s="6"/>
      <c r="BB49" s="6"/>
      <c r="BC49" s="6"/>
      <c r="BD49" s="6"/>
      <c r="BE49" s="6"/>
      <c r="BF49" s="6"/>
      <c r="BG49" s="6"/>
      <c r="BH49" s="6"/>
      <c r="BI49" s="6">
        <v>1</v>
      </c>
      <c r="BJ49" s="6"/>
      <c r="BK49" s="6"/>
      <c r="BL49" s="6"/>
      <c r="BM49" s="6"/>
      <c r="BN49" s="6"/>
      <c r="BO49" s="6"/>
      <c r="BP49" s="6"/>
      <c r="BQ49" s="6"/>
      <c r="BR49" s="6"/>
      <c r="BS49" s="6"/>
      <c r="BT49" s="6"/>
      <c r="BU49" s="6"/>
      <c r="BV49" s="6">
        <v>1</v>
      </c>
      <c r="BW49" s="6"/>
      <c r="BX49" s="6"/>
      <c r="BY49" s="6"/>
      <c r="BZ49" s="6"/>
    </row>
    <row r="50" spans="1:78" x14ac:dyDescent="0.3">
      <c r="A50" s="6" t="s">
        <v>78</v>
      </c>
      <c r="B50" s="6" t="s">
        <v>100</v>
      </c>
      <c r="C50" s="6">
        <v>55</v>
      </c>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v>1</v>
      </c>
      <c r="AM50" s="6"/>
      <c r="AN50" s="6"/>
      <c r="AO50" s="6"/>
      <c r="AP50" s="6"/>
      <c r="AQ50" s="6"/>
      <c r="AR50" s="6"/>
      <c r="AS50" s="6">
        <v>1</v>
      </c>
      <c r="AT50" s="6"/>
      <c r="AU50" s="6">
        <v>1</v>
      </c>
      <c r="AV50" s="6"/>
      <c r="AW50" s="6"/>
      <c r="AX50" s="6"/>
      <c r="AY50" s="6"/>
      <c r="AZ50" s="6"/>
      <c r="BA50" s="6">
        <v>1</v>
      </c>
      <c r="BB50" s="6">
        <v>1</v>
      </c>
      <c r="BC50" s="6"/>
      <c r="BD50" s="6"/>
      <c r="BE50" s="6"/>
      <c r="BF50" s="6"/>
      <c r="BG50" s="6"/>
      <c r="BH50" s="6">
        <v>1</v>
      </c>
      <c r="BI50" s="6"/>
      <c r="BJ50" s="6">
        <v>1</v>
      </c>
      <c r="BK50" s="6"/>
      <c r="BL50" s="6"/>
      <c r="BM50" s="6">
        <v>1</v>
      </c>
      <c r="BN50" s="6"/>
      <c r="BO50" s="6"/>
      <c r="BP50" s="6"/>
      <c r="BQ50" s="6"/>
      <c r="BR50" s="6">
        <v>1</v>
      </c>
      <c r="BS50" s="6"/>
      <c r="BT50" s="6"/>
      <c r="BU50" s="6"/>
      <c r="BV50" s="6"/>
      <c r="BW50" s="6"/>
      <c r="BX50" s="6"/>
      <c r="BY50" s="6">
        <v>1</v>
      </c>
      <c r="BZ50" s="6"/>
    </row>
    <row r="51" spans="1:78" x14ac:dyDescent="0.3">
      <c r="A51" s="6" t="s">
        <v>83</v>
      </c>
      <c r="B51" s="6" t="s">
        <v>101</v>
      </c>
      <c r="C51" s="6">
        <v>57</v>
      </c>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v>1</v>
      </c>
      <c r="AI51" s="6">
        <v>1</v>
      </c>
      <c r="AJ51" s="6">
        <v>1</v>
      </c>
      <c r="AK51" s="6"/>
      <c r="AL51" s="6">
        <v>1</v>
      </c>
      <c r="AM51" s="6"/>
      <c r="AN51" s="6"/>
      <c r="AO51" s="6">
        <v>1</v>
      </c>
      <c r="AP51" s="6">
        <v>1</v>
      </c>
      <c r="AQ51" s="6"/>
      <c r="AR51" s="6"/>
      <c r="AS51" s="6">
        <v>1</v>
      </c>
      <c r="AT51" s="6"/>
      <c r="AU51" s="6">
        <v>1</v>
      </c>
      <c r="AV51" s="6">
        <v>1</v>
      </c>
      <c r="AW51" s="6"/>
      <c r="AX51" s="6"/>
      <c r="AY51" s="6"/>
      <c r="AZ51" s="6"/>
      <c r="BA51" s="6">
        <v>1</v>
      </c>
      <c r="BB51" s="6">
        <v>1</v>
      </c>
      <c r="BC51" s="6"/>
      <c r="BD51" s="6"/>
      <c r="BE51" s="6"/>
      <c r="BF51" s="6"/>
      <c r="BG51" s="6"/>
      <c r="BH51" s="6"/>
      <c r="BI51" s="6">
        <v>1</v>
      </c>
      <c r="BJ51" s="6"/>
      <c r="BK51" s="6">
        <v>1</v>
      </c>
      <c r="BL51" s="6"/>
      <c r="BM51" s="6">
        <v>1</v>
      </c>
      <c r="BN51" s="6"/>
      <c r="BO51" s="6"/>
      <c r="BP51" s="6">
        <v>1</v>
      </c>
      <c r="BQ51" s="6"/>
      <c r="BR51" s="6">
        <v>1</v>
      </c>
      <c r="BS51" s="6"/>
      <c r="BT51" s="6"/>
      <c r="BU51" s="6">
        <v>1</v>
      </c>
      <c r="BV51" s="6"/>
      <c r="BW51" s="6"/>
      <c r="BX51" s="6"/>
      <c r="BY51" s="6">
        <v>1</v>
      </c>
      <c r="BZ51" s="6"/>
    </row>
    <row r="52" spans="1:78" x14ac:dyDescent="0.3">
      <c r="A52" s="6" t="s">
        <v>83</v>
      </c>
      <c r="B52" s="6" t="s">
        <v>102</v>
      </c>
      <c r="C52" s="6">
        <v>58</v>
      </c>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v>1</v>
      </c>
      <c r="AM52" s="6"/>
      <c r="AN52" s="6"/>
      <c r="AO52" s="6"/>
      <c r="AP52" s="6"/>
      <c r="AQ52" s="6"/>
      <c r="AR52" s="6"/>
      <c r="AS52" s="6">
        <v>1</v>
      </c>
      <c r="AT52" s="6"/>
      <c r="AU52" s="6"/>
      <c r="AV52" s="6"/>
      <c r="AW52" s="6"/>
      <c r="AX52" s="6"/>
      <c r="AY52" s="6"/>
      <c r="AZ52" s="6"/>
      <c r="BA52" s="6">
        <v>1</v>
      </c>
      <c r="BB52" s="6">
        <v>1</v>
      </c>
      <c r="BC52" s="6"/>
      <c r="BD52" s="6"/>
      <c r="BE52" s="6"/>
      <c r="BF52" s="6"/>
      <c r="BG52" s="6"/>
      <c r="BH52" s="6"/>
      <c r="BI52" s="6"/>
      <c r="BJ52" s="6"/>
      <c r="BK52" s="6"/>
      <c r="BL52" s="6"/>
      <c r="BM52" s="6">
        <v>1</v>
      </c>
      <c r="BN52" s="6"/>
      <c r="BO52" s="6"/>
      <c r="BP52" s="6"/>
      <c r="BQ52" s="6"/>
      <c r="BR52" s="6">
        <v>1</v>
      </c>
      <c r="BS52" s="6"/>
      <c r="BT52" s="6"/>
      <c r="BU52" s="6"/>
      <c r="BV52" s="6"/>
      <c r="BW52" s="6"/>
      <c r="BX52" s="6"/>
      <c r="BY52" s="6">
        <v>1</v>
      </c>
      <c r="BZ52" s="6"/>
    </row>
    <row r="53" spans="1:78" x14ac:dyDescent="0.3">
      <c r="A53" s="6" t="s">
        <v>83</v>
      </c>
      <c r="B53" s="6" t="s">
        <v>103</v>
      </c>
      <c r="C53" s="6">
        <v>60</v>
      </c>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v>1</v>
      </c>
      <c r="AM53" s="6"/>
      <c r="AN53" s="6"/>
      <c r="AO53" s="6"/>
      <c r="AP53" s="6"/>
      <c r="AQ53" s="6"/>
      <c r="AR53" s="6"/>
      <c r="AS53" s="6">
        <v>1</v>
      </c>
      <c r="AT53" s="6"/>
      <c r="AU53" s="6">
        <v>1</v>
      </c>
      <c r="AV53" s="6"/>
      <c r="AW53" s="6"/>
      <c r="AX53" s="6"/>
      <c r="AY53" s="6"/>
      <c r="AZ53" s="6"/>
      <c r="BA53" s="6">
        <v>1</v>
      </c>
      <c r="BB53" s="6">
        <v>1</v>
      </c>
      <c r="BC53" s="6"/>
      <c r="BD53" s="6"/>
      <c r="BE53" s="6"/>
      <c r="BF53" s="6"/>
      <c r="BG53" s="6"/>
      <c r="BH53" s="6"/>
      <c r="BI53" s="6"/>
      <c r="BJ53" s="6"/>
      <c r="BK53" s="6"/>
      <c r="BL53" s="6"/>
      <c r="BM53" s="6">
        <v>1</v>
      </c>
      <c r="BN53" s="6"/>
      <c r="BO53" s="6"/>
      <c r="BP53" s="6">
        <v>1</v>
      </c>
      <c r="BQ53" s="6"/>
      <c r="BR53" s="6"/>
      <c r="BS53" s="6"/>
      <c r="BT53" s="6"/>
      <c r="BU53" s="6"/>
      <c r="BV53" s="6"/>
      <c r="BW53" s="6"/>
      <c r="BX53" s="6"/>
      <c r="BY53" s="6">
        <v>1</v>
      </c>
      <c r="BZ53" s="6"/>
    </row>
    <row r="54" spans="1:78" x14ac:dyDescent="0.3">
      <c r="A54" s="6" t="s">
        <v>83</v>
      </c>
      <c r="B54" s="6" t="s">
        <v>104</v>
      </c>
      <c r="C54" s="6">
        <v>61</v>
      </c>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v>1</v>
      </c>
      <c r="AM54" s="6"/>
      <c r="AN54" s="6"/>
      <c r="AO54" s="6"/>
      <c r="AP54" s="6"/>
      <c r="AQ54" s="6"/>
      <c r="AR54" s="6"/>
      <c r="AS54" s="6"/>
      <c r="AT54" s="6"/>
      <c r="AU54" s="6"/>
      <c r="AV54" s="6"/>
      <c r="AW54" s="6"/>
      <c r="AX54" s="6"/>
      <c r="AY54" s="6"/>
      <c r="AZ54" s="6"/>
      <c r="BA54" s="6">
        <v>1</v>
      </c>
      <c r="BB54" s="6">
        <v>1</v>
      </c>
      <c r="BC54" s="6"/>
      <c r="BD54" s="6"/>
      <c r="BE54" s="6"/>
      <c r="BF54" s="6"/>
      <c r="BG54" s="6"/>
      <c r="BH54" s="6">
        <v>1</v>
      </c>
      <c r="BI54" s="6"/>
      <c r="BJ54" s="6">
        <v>1</v>
      </c>
      <c r="BK54" s="6">
        <v>1</v>
      </c>
      <c r="BL54" s="6"/>
      <c r="BM54" s="6"/>
      <c r="BN54" s="6">
        <v>1</v>
      </c>
      <c r="BO54" s="6"/>
      <c r="BP54" s="6"/>
      <c r="BQ54" s="6"/>
      <c r="BR54" s="6"/>
      <c r="BS54" s="6"/>
      <c r="BT54" s="6"/>
      <c r="BU54" s="6"/>
      <c r="BV54" s="6">
        <v>1</v>
      </c>
      <c r="BW54" s="6"/>
      <c r="BX54" s="6"/>
      <c r="BY54" s="6">
        <v>1</v>
      </c>
      <c r="BZ54" s="6"/>
    </row>
    <row r="55" spans="1:78" x14ac:dyDescent="0.3">
      <c r="A55" s="6" t="s">
        <v>83</v>
      </c>
      <c r="B55" s="6" t="s">
        <v>105</v>
      </c>
      <c r="C55" s="6">
        <v>62</v>
      </c>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v>1</v>
      </c>
      <c r="AW55" s="6"/>
      <c r="AX55" s="6"/>
      <c r="AY55" s="6"/>
      <c r="AZ55" s="6"/>
      <c r="BA55" s="6">
        <v>1</v>
      </c>
      <c r="BB55" s="6">
        <v>1</v>
      </c>
      <c r="BC55" s="6"/>
      <c r="BD55" s="6"/>
      <c r="BE55" s="6"/>
      <c r="BF55" s="6"/>
      <c r="BG55" s="6"/>
      <c r="BH55" s="6"/>
      <c r="BI55" s="6"/>
      <c r="BJ55" s="6"/>
      <c r="BK55" s="6"/>
      <c r="BL55" s="6"/>
      <c r="BM55" s="6"/>
      <c r="BN55" s="6"/>
      <c r="BO55" s="6"/>
      <c r="BP55" s="6"/>
      <c r="BQ55" s="6"/>
      <c r="BR55" s="6">
        <v>1</v>
      </c>
      <c r="BS55" s="6">
        <v>1</v>
      </c>
      <c r="BT55" s="6"/>
      <c r="BU55" s="6"/>
      <c r="BV55" s="6"/>
      <c r="BW55" s="6"/>
      <c r="BX55" s="6"/>
      <c r="BY55" s="6"/>
      <c r="BZ55" s="6"/>
    </row>
    <row r="56" spans="1:78" x14ac:dyDescent="0.3">
      <c r="A56" s="6" t="s">
        <v>83</v>
      </c>
      <c r="B56" s="6" t="s">
        <v>106</v>
      </c>
      <c r="C56" s="6">
        <v>63</v>
      </c>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v>1</v>
      </c>
      <c r="BS56" s="6">
        <v>1</v>
      </c>
      <c r="BT56" s="6"/>
      <c r="BU56" s="6"/>
      <c r="BV56" s="6"/>
      <c r="BW56" s="6"/>
      <c r="BX56" s="6"/>
      <c r="BY56" s="6">
        <v>1</v>
      </c>
      <c r="BZ56" s="6"/>
    </row>
    <row r="57" spans="1:78" x14ac:dyDescent="0.3">
      <c r="A57" s="6" t="s">
        <v>83</v>
      </c>
      <c r="B57" s="6" t="s">
        <v>107</v>
      </c>
      <c r="C57" s="6">
        <v>64</v>
      </c>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v>1</v>
      </c>
      <c r="BB57" s="6"/>
      <c r="BC57" s="6"/>
      <c r="BD57" s="6"/>
      <c r="BE57" s="6"/>
      <c r="BF57" s="6"/>
      <c r="BG57" s="6"/>
      <c r="BH57" s="6">
        <v>1</v>
      </c>
      <c r="BI57" s="6"/>
      <c r="BJ57" s="6">
        <v>1</v>
      </c>
      <c r="BK57" s="6"/>
      <c r="BL57" s="6"/>
      <c r="BM57" s="6"/>
      <c r="BN57" s="6"/>
      <c r="BO57" s="6"/>
      <c r="BP57" s="6"/>
      <c r="BQ57" s="6"/>
      <c r="BR57" s="6"/>
      <c r="BS57" s="6"/>
      <c r="BT57" s="6"/>
      <c r="BU57" s="6"/>
      <c r="BV57" s="6"/>
      <c r="BW57" s="6"/>
      <c r="BX57" s="6"/>
      <c r="BY57" s="6"/>
      <c r="BZ57" s="6"/>
    </row>
    <row r="58" spans="1:78" x14ac:dyDescent="0.3">
      <c r="A58" s="6" t="s">
        <v>108</v>
      </c>
      <c r="B58" s="6" t="s">
        <v>109</v>
      </c>
      <c r="C58" s="6">
        <v>65</v>
      </c>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v>1</v>
      </c>
      <c r="BC58" s="6"/>
      <c r="BD58" s="6"/>
      <c r="BE58" s="6"/>
      <c r="BF58" s="6"/>
      <c r="BG58" s="6"/>
      <c r="BH58" s="6"/>
      <c r="BI58" s="6"/>
      <c r="BJ58" s="6"/>
      <c r="BK58" s="6">
        <v>1</v>
      </c>
      <c r="BL58" s="6">
        <v>1</v>
      </c>
      <c r="BM58" s="6"/>
      <c r="BN58" s="6"/>
      <c r="BO58" s="6"/>
      <c r="BP58" s="6"/>
      <c r="BQ58" s="6"/>
      <c r="BR58" s="6"/>
      <c r="BS58" s="6"/>
      <c r="BT58" s="6"/>
      <c r="BU58" s="6"/>
      <c r="BV58" s="6"/>
      <c r="BW58" s="6"/>
      <c r="BX58" s="6"/>
      <c r="BY58" s="6"/>
      <c r="BZ58" s="6"/>
    </row>
    <row r="59" spans="1:78" x14ac:dyDescent="0.3">
      <c r="A59" s="6" t="s">
        <v>83</v>
      </c>
      <c r="B59" s="6" t="s">
        <v>110</v>
      </c>
      <c r="C59" s="6">
        <v>69</v>
      </c>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v>1</v>
      </c>
      <c r="BC59" s="6"/>
      <c r="BD59" s="6"/>
      <c r="BE59" s="6"/>
      <c r="BF59" s="6"/>
      <c r="BG59" s="6"/>
      <c r="BH59" s="6"/>
      <c r="BI59" s="6"/>
      <c r="BJ59" s="6"/>
      <c r="BK59" s="6"/>
      <c r="BL59" s="6"/>
      <c r="BM59" s="6"/>
      <c r="BN59" s="6"/>
      <c r="BO59" s="6"/>
      <c r="BP59" s="6"/>
      <c r="BQ59" s="6"/>
      <c r="BR59" s="6"/>
      <c r="BS59" s="6"/>
      <c r="BT59" s="6"/>
      <c r="BU59" s="6"/>
      <c r="BV59" s="6"/>
      <c r="BW59" s="6"/>
      <c r="BX59" s="6"/>
      <c r="BY59" s="6"/>
      <c r="BZ59" s="6"/>
    </row>
    <row r="60" spans="1:78" x14ac:dyDescent="0.3">
      <c r="A60" s="6" t="s">
        <v>83</v>
      </c>
      <c r="B60" s="6" t="s">
        <v>111</v>
      </c>
      <c r="C60" s="6">
        <v>70</v>
      </c>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v>1</v>
      </c>
      <c r="BD60" s="6"/>
      <c r="BE60" s="6"/>
      <c r="BF60" s="6"/>
      <c r="BG60" s="6"/>
      <c r="BH60" s="6"/>
      <c r="BI60" s="6"/>
      <c r="BJ60" s="6"/>
      <c r="BK60" s="6"/>
      <c r="BL60" s="6"/>
      <c r="BM60" s="6"/>
      <c r="BN60" s="6"/>
      <c r="BO60" s="6"/>
      <c r="BP60" s="6">
        <v>1</v>
      </c>
      <c r="BQ60" s="6"/>
      <c r="BR60" s="6"/>
      <c r="BS60" s="6"/>
      <c r="BT60" s="6"/>
      <c r="BU60" s="6"/>
      <c r="BV60" s="6"/>
      <c r="BW60" s="6">
        <v>1</v>
      </c>
      <c r="BX60" s="6">
        <v>1</v>
      </c>
      <c r="BY60" s="6">
        <v>1</v>
      </c>
      <c r="BZ60" s="6"/>
    </row>
    <row r="61" spans="1:78" x14ac:dyDescent="0.3">
      <c r="A61" s="6" t="s">
        <v>83</v>
      </c>
      <c r="B61" s="6" t="s">
        <v>112</v>
      </c>
      <c r="C61" s="6">
        <v>71</v>
      </c>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v>1</v>
      </c>
      <c r="AO61" s="6"/>
      <c r="AP61" s="6"/>
      <c r="AQ61" s="6"/>
      <c r="AR61" s="6">
        <v>1</v>
      </c>
      <c r="AS61" s="6"/>
      <c r="AT61" s="6"/>
      <c r="AU61" s="6"/>
      <c r="AV61" s="6"/>
      <c r="AW61" s="6"/>
      <c r="AX61" s="6">
        <v>1</v>
      </c>
      <c r="AY61" s="6"/>
      <c r="AZ61" s="6"/>
      <c r="BA61" s="6"/>
      <c r="BB61" s="6"/>
      <c r="BC61" s="6"/>
      <c r="BD61" s="6"/>
      <c r="BE61" s="6"/>
      <c r="BF61" s="6">
        <v>1</v>
      </c>
      <c r="BG61" s="6"/>
      <c r="BH61" s="6"/>
      <c r="BI61" s="6"/>
      <c r="BJ61" s="6"/>
      <c r="BK61" s="6"/>
      <c r="BL61" s="6"/>
      <c r="BM61" s="6"/>
      <c r="BN61" s="6"/>
      <c r="BO61" s="6"/>
      <c r="BP61" s="6"/>
      <c r="BQ61" s="6"/>
      <c r="BR61" s="6"/>
      <c r="BS61" s="6"/>
      <c r="BT61" s="6"/>
      <c r="BU61" s="6"/>
      <c r="BV61" s="6"/>
      <c r="BW61" s="6">
        <v>1</v>
      </c>
      <c r="BX61" s="6"/>
      <c r="BY61" s="6"/>
      <c r="BZ61" s="6"/>
    </row>
    <row r="62" spans="1:78" x14ac:dyDescent="0.3">
      <c r="A62" s="6" t="s">
        <v>46</v>
      </c>
      <c r="B62" s="6" t="s">
        <v>212</v>
      </c>
      <c r="C62" s="6">
        <v>72</v>
      </c>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v>1</v>
      </c>
      <c r="AO62" s="6"/>
      <c r="AP62" s="6"/>
      <c r="AQ62" s="6"/>
      <c r="AR62" s="6"/>
      <c r="AS62" s="6"/>
      <c r="AT62" s="6"/>
      <c r="AU62" s="6"/>
      <c r="AV62" s="6"/>
      <c r="AW62" s="6"/>
      <c r="AX62" s="6"/>
      <c r="AY62" s="6"/>
      <c r="AZ62" s="6"/>
      <c r="BA62" s="6"/>
      <c r="BB62" s="6"/>
      <c r="BC62" s="6">
        <v>1</v>
      </c>
      <c r="BD62" s="6">
        <v>1</v>
      </c>
      <c r="BE62" s="6"/>
      <c r="BF62" s="6"/>
      <c r="BG62" s="6"/>
      <c r="BH62" s="6"/>
      <c r="BI62" s="6"/>
      <c r="BJ62" s="6"/>
      <c r="BK62" s="6">
        <v>1</v>
      </c>
      <c r="BL62" s="6"/>
      <c r="BM62" s="6"/>
      <c r="BN62" s="6"/>
      <c r="BO62" s="6"/>
      <c r="BP62" s="6"/>
      <c r="BQ62" s="6"/>
      <c r="BR62" s="6"/>
      <c r="BS62" s="6"/>
      <c r="BT62" s="6"/>
      <c r="BU62" s="6"/>
      <c r="BV62" s="6"/>
      <c r="BW62" s="6"/>
      <c r="BX62" s="6"/>
      <c r="BY62" s="6"/>
      <c r="BZ62" s="6"/>
    </row>
    <row r="63" spans="1:78" x14ac:dyDescent="0.3">
      <c r="A63" s="6" t="s">
        <v>46</v>
      </c>
      <c r="B63" s="6" t="s">
        <v>544</v>
      </c>
      <c r="C63" s="6">
        <v>73</v>
      </c>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v>1</v>
      </c>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row>
    <row r="64" spans="1:78" x14ac:dyDescent="0.3">
      <c r="A64" s="6" t="s">
        <v>46</v>
      </c>
      <c r="B64" s="6" t="s">
        <v>213</v>
      </c>
      <c r="C64" s="6">
        <v>74</v>
      </c>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v>1</v>
      </c>
      <c r="AO64" s="6"/>
      <c r="AP64" s="6"/>
      <c r="AQ64" s="6"/>
      <c r="AR64" s="6"/>
      <c r="AS64" s="6"/>
      <c r="AT64" s="6"/>
      <c r="AU64" s="6"/>
      <c r="AV64" s="6"/>
      <c r="AW64" s="6"/>
      <c r="AX64" s="6"/>
      <c r="AY64" s="6"/>
      <c r="AZ64" s="6"/>
      <c r="BA64" s="6"/>
      <c r="BB64" s="6"/>
      <c r="BC64" s="6"/>
      <c r="BD64" s="6"/>
      <c r="BE64" s="6"/>
      <c r="BF64" s="6"/>
      <c r="BG64" s="6">
        <v>1</v>
      </c>
      <c r="BH64" s="6"/>
      <c r="BI64" s="6"/>
      <c r="BJ64" s="6"/>
      <c r="BK64" s="6"/>
      <c r="BL64" s="6"/>
      <c r="BM64" s="6"/>
      <c r="BN64" s="6"/>
      <c r="BO64" s="6"/>
      <c r="BP64" s="6"/>
      <c r="BQ64" s="6"/>
      <c r="BR64" s="6"/>
      <c r="BS64" s="6"/>
      <c r="BT64" s="6"/>
      <c r="BU64" s="6"/>
      <c r="BV64" s="6"/>
      <c r="BW64" s="6"/>
      <c r="BX64" s="6"/>
      <c r="BY64" s="6"/>
      <c r="BZ64" s="6"/>
    </row>
    <row r="65" spans="1:78" x14ac:dyDescent="0.3">
      <c r="A65" s="6" t="s">
        <v>46</v>
      </c>
      <c r="B65" s="6" t="s">
        <v>547</v>
      </c>
      <c r="C65" s="6">
        <v>76</v>
      </c>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v>1</v>
      </c>
      <c r="AN65" s="6">
        <v>1</v>
      </c>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row>
    <row r="66" spans="1:78" x14ac:dyDescent="0.3">
      <c r="A66" s="6" t="s">
        <v>108</v>
      </c>
      <c r="B66" s="6" t="s">
        <v>113</v>
      </c>
      <c r="C66" s="6">
        <v>81</v>
      </c>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v>1</v>
      </c>
      <c r="BZ66" s="6"/>
    </row>
    <row r="67" spans="1:78" x14ac:dyDescent="0.3">
      <c r="A67" s="6" t="s">
        <v>108</v>
      </c>
      <c r="B67" s="6" t="s">
        <v>114</v>
      </c>
      <c r="C67" s="6">
        <v>82</v>
      </c>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v>1</v>
      </c>
      <c r="AS67" s="6"/>
      <c r="AT67" s="6"/>
      <c r="AU67" s="6"/>
      <c r="AV67" s="6"/>
      <c r="AW67" s="6"/>
      <c r="AX67" s="6">
        <v>1</v>
      </c>
      <c r="AY67" s="6"/>
      <c r="AZ67" s="6"/>
      <c r="BA67" s="6"/>
      <c r="BB67" s="6"/>
      <c r="BC67" s="6"/>
      <c r="BD67" s="6"/>
      <c r="BE67" s="6"/>
      <c r="BF67" s="6">
        <v>1</v>
      </c>
      <c r="BG67" s="6"/>
      <c r="BH67" s="6"/>
      <c r="BI67" s="6"/>
      <c r="BJ67" s="6"/>
      <c r="BK67" s="6"/>
      <c r="BL67" s="6"/>
      <c r="BM67" s="6"/>
      <c r="BN67" s="6"/>
      <c r="BO67" s="6"/>
      <c r="BP67" s="6"/>
      <c r="BQ67" s="6"/>
      <c r="BR67" s="6"/>
      <c r="BS67" s="6"/>
      <c r="BT67" s="6"/>
      <c r="BU67" s="6"/>
      <c r="BV67" s="6"/>
      <c r="BW67" s="6"/>
      <c r="BX67" s="6"/>
      <c r="BY67" s="6"/>
      <c r="BZ67" s="6"/>
    </row>
    <row r="68" spans="1:78" x14ac:dyDescent="0.3">
      <c r="A68" s="6" t="s">
        <v>108</v>
      </c>
      <c r="B68" s="6" t="s">
        <v>115</v>
      </c>
      <c r="C68" s="6">
        <v>83</v>
      </c>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v>1</v>
      </c>
      <c r="AN68" s="6">
        <v>1</v>
      </c>
      <c r="AO68" s="6"/>
      <c r="AP68" s="6"/>
      <c r="AQ68" s="6"/>
      <c r="AR68" s="6"/>
      <c r="AS68" s="6"/>
      <c r="AT68" s="6"/>
      <c r="AU68" s="6"/>
      <c r="AV68" s="6"/>
      <c r="AW68" s="6"/>
      <c r="AX68" s="6"/>
      <c r="AY68" s="6"/>
      <c r="AZ68" s="6"/>
      <c r="BA68" s="6"/>
      <c r="BB68" s="6"/>
      <c r="BC68" s="6">
        <v>1</v>
      </c>
      <c r="BD68" s="6"/>
      <c r="BE68" s="6"/>
      <c r="BF68" s="6"/>
      <c r="BG68" s="6"/>
      <c r="BH68" s="6"/>
      <c r="BI68" s="6"/>
      <c r="BJ68" s="6"/>
      <c r="BK68" s="6"/>
      <c r="BL68" s="6">
        <v>1</v>
      </c>
      <c r="BM68" s="6"/>
      <c r="BN68" s="6">
        <v>1</v>
      </c>
      <c r="BO68" s="6"/>
      <c r="BP68" s="6"/>
      <c r="BQ68" s="6"/>
      <c r="BR68" s="6"/>
      <c r="BS68" s="6"/>
      <c r="BT68" s="6"/>
      <c r="BU68" s="6"/>
      <c r="BV68" s="6">
        <v>1</v>
      </c>
      <c r="BW68" s="6"/>
      <c r="BX68" s="6"/>
      <c r="BY68" s="6"/>
      <c r="BZ68" s="6"/>
    </row>
    <row r="69" spans="1:78" x14ac:dyDescent="0.3">
      <c r="A69" s="6" t="s">
        <v>49</v>
      </c>
      <c r="B69" s="6" t="s">
        <v>116</v>
      </c>
      <c r="C69" s="6">
        <v>84</v>
      </c>
      <c r="D69" s="6"/>
      <c r="E69" s="6"/>
      <c r="F69" s="6"/>
      <c r="G69" s="6"/>
      <c r="H69" s="6"/>
      <c r="I69" s="6"/>
      <c r="J69" s="6"/>
      <c r="K69" s="6"/>
      <c r="L69" s="6"/>
      <c r="M69" s="6"/>
      <c r="N69" s="6"/>
      <c r="O69" s="6"/>
      <c r="P69" s="6"/>
      <c r="Q69" s="6"/>
      <c r="R69" s="6">
        <v>1</v>
      </c>
      <c r="S69" s="6"/>
      <c r="T69" s="6">
        <v>1</v>
      </c>
      <c r="U69" s="6">
        <v>1</v>
      </c>
      <c r="V69" s="6"/>
      <c r="W69" s="6">
        <v>1</v>
      </c>
      <c r="X69" s="6"/>
      <c r="Y69" s="6">
        <v>1</v>
      </c>
      <c r="Z69" s="6">
        <v>1</v>
      </c>
      <c r="AA69" s="6">
        <v>1</v>
      </c>
      <c r="AB69" s="6"/>
      <c r="AC69" s="6">
        <v>1</v>
      </c>
      <c r="AD69" s="6">
        <v>1</v>
      </c>
      <c r="AE69" s="6"/>
      <c r="AF69" s="6">
        <v>1</v>
      </c>
      <c r="AG69" s="6">
        <v>1</v>
      </c>
      <c r="AH69" s="6"/>
      <c r="AI69" s="6"/>
      <c r="AJ69" s="6"/>
      <c r="AK69" s="6"/>
      <c r="AL69" s="6"/>
      <c r="AM69" s="6"/>
      <c r="AN69" s="6"/>
      <c r="AO69" s="6"/>
      <c r="AP69" s="6"/>
      <c r="AQ69" s="6"/>
      <c r="AR69" s="6"/>
      <c r="AS69" s="6"/>
      <c r="AT69" s="6"/>
      <c r="AU69" s="6"/>
      <c r="AV69" s="6"/>
      <c r="AW69" s="6"/>
      <c r="AX69" s="6"/>
      <c r="AY69" s="6"/>
      <c r="AZ69" s="6"/>
      <c r="BA69" s="6"/>
      <c r="BB69" s="6">
        <v>1</v>
      </c>
      <c r="BC69" s="6"/>
      <c r="BD69" s="6"/>
      <c r="BE69" s="6"/>
      <c r="BF69" s="6"/>
      <c r="BG69" s="6"/>
      <c r="BH69" s="6"/>
      <c r="BI69" s="6"/>
      <c r="BJ69" s="6"/>
      <c r="BK69" s="6"/>
      <c r="BL69" s="6"/>
      <c r="BM69" s="6"/>
      <c r="BN69" s="6"/>
      <c r="BO69" s="6"/>
      <c r="BP69" s="6"/>
      <c r="BQ69" s="6"/>
      <c r="BR69" s="6"/>
      <c r="BS69" s="6"/>
      <c r="BT69" s="6"/>
      <c r="BU69" s="6"/>
      <c r="BV69" s="6"/>
      <c r="BW69" s="6"/>
      <c r="BX69" s="6"/>
      <c r="BY69" s="6"/>
      <c r="BZ69" s="6"/>
    </row>
    <row r="70" spans="1:78" x14ac:dyDescent="0.3">
      <c r="A70" s="6" t="s">
        <v>49</v>
      </c>
      <c r="B70" s="6" t="s">
        <v>117</v>
      </c>
      <c r="C70" s="6">
        <v>85</v>
      </c>
      <c r="D70" s="6"/>
      <c r="E70" s="6"/>
      <c r="F70" s="6"/>
      <c r="G70" s="6"/>
      <c r="H70" s="6"/>
      <c r="I70" s="6"/>
      <c r="J70" s="6"/>
      <c r="K70" s="6"/>
      <c r="L70" s="6"/>
      <c r="M70" s="6"/>
      <c r="N70" s="6"/>
      <c r="O70" s="6"/>
      <c r="P70" s="6"/>
      <c r="Q70" s="6">
        <v>1</v>
      </c>
      <c r="R70" s="6">
        <v>1</v>
      </c>
      <c r="S70" s="6">
        <v>1</v>
      </c>
      <c r="T70" s="6">
        <v>1</v>
      </c>
      <c r="U70" s="6"/>
      <c r="V70" s="6">
        <v>1</v>
      </c>
      <c r="W70" s="6">
        <v>1</v>
      </c>
      <c r="X70" s="6">
        <v>1</v>
      </c>
      <c r="Y70" s="6"/>
      <c r="Z70" s="6">
        <v>1</v>
      </c>
      <c r="AA70" s="6">
        <v>1</v>
      </c>
      <c r="AB70" s="6">
        <v>1</v>
      </c>
      <c r="AC70" s="6"/>
      <c r="AD70" s="6">
        <v>1</v>
      </c>
      <c r="AE70" s="6">
        <v>1</v>
      </c>
      <c r="AF70" s="6">
        <v>1</v>
      </c>
      <c r="AG70" s="6">
        <v>1</v>
      </c>
      <c r="AH70" s="6"/>
      <c r="AI70" s="6"/>
      <c r="AJ70" s="6"/>
      <c r="AK70" s="6"/>
      <c r="AL70" s="6"/>
      <c r="AM70" s="6"/>
      <c r="AN70" s="6"/>
      <c r="AO70" s="6"/>
      <c r="AP70" s="6"/>
      <c r="AQ70" s="6"/>
      <c r="AR70" s="6"/>
      <c r="AS70" s="6"/>
      <c r="AT70" s="6"/>
      <c r="AU70" s="6"/>
      <c r="AV70" s="6"/>
      <c r="AW70" s="6"/>
      <c r="AX70" s="6"/>
      <c r="AY70" s="6"/>
      <c r="AZ70" s="6"/>
      <c r="BA70" s="6">
        <v>1</v>
      </c>
      <c r="BB70" s="6">
        <v>1</v>
      </c>
      <c r="BC70" s="6"/>
      <c r="BD70" s="6"/>
      <c r="BE70" s="6"/>
      <c r="BF70" s="6"/>
      <c r="BG70" s="6"/>
      <c r="BH70" s="6"/>
      <c r="BI70" s="6"/>
      <c r="BJ70" s="6"/>
      <c r="BK70" s="6"/>
      <c r="BL70" s="6"/>
      <c r="BM70" s="6"/>
      <c r="BN70" s="6">
        <v>1</v>
      </c>
      <c r="BO70" s="6"/>
      <c r="BP70" s="6"/>
      <c r="BQ70" s="6"/>
      <c r="BR70" s="6"/>
      <c r="BS70" s="6"/>
      <c r="BT70" s="6"/>
      <c r="BU70" s="6"/>
      <c r="BV70" s="6"/>
      <c r="BW70" s="6"/>
      <c r="BX70" s="6"/>
      <c r="BY70" s="6"/>
      <c r="BZ70" s="6"/>
    </row>
    <row r="71" spans="1:78" x14ac:dyDescent="0.3">
      <c r="A71" s="6" t="s">
        <v>49</v>
      </c>
      <c r="B71" s="6" t="s">
        <v>118</v>
      </c>
      <c r="C71" s="6">
        <v>86</v>
      </c>
      <c r="D71" s="6"/>
      <c r="E71" s="6"/>
      <c r="F71" s="6"/>
      <c r="G71" s="6"/>
      <c r="H71" s="6"/>
      <c r="I71" s="6"/>
      <c r="J71" s="6"/>
      <c r="K71" s="6"/>
      <c r="L71" s="6"/>
      <c r="M71" s="6"/>
      <c r="N71" s="6"/>
      <c r="O71" s="6"/>
      <c r="P71" s="6"/>
      <c r="Q71" s="6">
        <v>1</v>
      </c>
      <c r="R71" s="6">
        <v>1</v>
      </c>
      <c r="S71" s="6">
        <v>1</v>
      </c>
      <c r="T71" s="6">
        <v>1</v>
      </c>
      <c r="U71" s="6"/>
      <c r="V71" s="6">
        <v>1</v>
      </c>
      <c r="W71" s="6">
        <v>1</v>
      </c>
      <c r="X71" s="6">
        <v>1</v>
      </c>
      <c r="Y71" s="6">
        <v>1</v>
      </c>
      <c r="Z71" s="6">
        <v>1</v>
      </c>
      <c r="AA71" s="6">
        <v>1</v>
      </c>
      <c r="AB71" s="6">
        <v>1</v>
      </c>
      <c r="AC71" s="6">
        <v>1</v>
      </c>
      <c r="AD71" s="6">
        <v>1</v>
      </c>
      <c r="AE71" s="6"/>
      <c r="AF71" s="6">
        <v>1</v>
      </c>
      <c r="AG71" s="6"/>
      <c r="AH71" s="6"/>
      <c r="AI71" s="6"/>
      <c r="AJ71" s="6"/>
      <c r="AK71" s="6"/>
      <c r="AL71" s="6"/>
      <c r="AM71" s="6"/>
      <c r="AN71" s="6"/>
      <c r="AO71" s="6"/>
      <c r="AP71" s="6">
        <v>1</v>
      </c>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row>
    <row r="72" spans="1:78" x14ac:dyDescent="0.3">
      <c r="A72" s="6" t="s">
        <v>49</v>
      </c>
      <c r="B72" s="6" t="s">
        <v>119</v>
      </c>
      <c r="C72" s="6">
        <v>87</v>
      </c>
      <c r="D72" s="6"/>
      <c r="E72" s="6"/>
      <c r="F72" s="6"/>
      <c r="G72" s="6"/>
      <c r="H72" s="6"/>
      <c r="I72" s="6"/>
      <c r="J72" s="6"/>
      <c r="K72" s="6"/>
      <c r="L72" s="6"/>
      <c r="M72" s="6"/>
      <c r="N72" s="6"/>
      <c r="O72" s="6"/>
      <c r="P72" s="6"/>
      <c r="Q72" s="6"/>
      <c r="R72" s="6">
        <v>1</v>
      </c>
      <c r="S72" s="6">
        <v>1</v>
      </c>
      <c r="T72" s="6">
        <v>1</v>
      </c>
      <c r="U72" s="6">
        <v>1</v>
      </c>
      <c r="V72" s="6">
        <v>1</v>
      </c>
      <c r="W72" s="6">
        <v>1</v>
      </c>
      <c r="X72" s="6">
        <v>1</v>
      </c>
      <c r="Y72" s="6">
        <v>1</v>
      </c>
      <c r="Z72" s="6">
        <v>1</v>
      </c>
      <c r="AA72" s="6">
        <v>1</v>
      </c>
      <c r="AB72" s="6">
        <v>1</v>
      </c>
      <c r="AC72" s="6">
        <v>1</v>
      </c>
      <c r="AD72" s="6">
        <v>1</v>
      </c>
      <c r="AE72" s="6">
        <v>1</v>
      </c>
      <c r="AF72" s="6">
        <v>1</v>
      </c>
      <c r="AG72" s="6">
        <v>1</v>
      </c>
      <c r="AH72" s="6"/>
      <c r="AI72" s="6"/>
      <c r="AJ72" s="6"/>
      <c r="AK72" s="6"/>
      <c r="AL72" s="6"/>
      <c r="AM72" s="6"/>
      <c r="AN72" s="6"/>
      <c r="AO72" s="6"/>
      <c r="AP72" s="6"/>
      <c r="AQ72" s="6"/>
      <c r="AR72" s="6"/>
      <c r="AS72" s="6"/>
      <c r="AT72" s="6"/>
      <c r="AU72" s="6"/>
      <c r="AV72" s="6"/>
      <c r="AW72" s="6"/>
      <c r="AX72" s="6"/>
      <c r="AY72" s="6"/>
      <c r="AZ72" s="6"/>
      <c r="BA72" s="6"/>
      <c r="BB72" s="6">
        <v>1</v>
      </c>
      <c r="BC72" s="6"/>
      <c r="BD72" s="6"/>
      <c r="BE72" s="6"/>
      <c r="BF72" s="6"/>
      <c r="BG72" s="6"/>
      <c r="BH72" s="6"/>
      <c r="BI72" s="6"/>
      <c r="BJ72" s="6"/>
      <c r="BK72" s="6"/>
      <c r="BL72" s="6"/>
      <c r="BM72" s="6"/>
      <c r="BN72" s="6">
        <v>1</v>
      </c>
      <c r="BO72" s="6"/>
      <c r="BP72" s="6"/>
      <c r="BQ72" s="6"/>
      <c r="BR72" s="6"/>
      <c r="BS72" s="6"/>
      <c r="BT72" s="6"/>
      <c r="BU72" s="6"/>
      <c r="BV72" s="6"/>
      <c r="BW72" s="6"/>
      <c r="BX72" s="6"/>
      <c r="BY72" s="6"/>
      <c r="BZ72" s="6"/>
    </row>
    <row r="73" spans="1:78" x14ac:dyDescent="0.3">
      <c r="A73" s="6" t="s">
        <v>49</v>
      </c>
      <c r="B73" s="6" t="s">
        <v>120</v>
      </c>
      <c r="C73" s="6">
        <v>88</v>
      </c>
      <c r="D73" s="6"/>
      <c r="E73" s="6"/>
      <c r="F73" s="6"/>
      <c r="G73" s="6"/>
      <c r="H73" s="6"/>
      <c r="I73" s="6"/>
      <c r="J73" s="6"/>
      <c r="K73" s="6"/>
      <c r="L73" s="6"/>
      <c r="M73" s="6"/>
      <c r="N73" s="6"/>
      <c r="O73" s="6"/>
      <c r="P73" s="6"/>
      <c r="Q73" s="6">
        <v>1</v>
      </c>
      <c r="R73" s="6">
        <v>1</v>
      </c>
      <c r="S73" s="6">
        <v>1</v>
      </c>
      <c r="T73" s="6">
        <v>1</v>
      </c>
      <c r="U73" s="6">
        <v>1</v>
      </c>
      <c r="V73" s="6"/>
      <c r="W73" s="6"/>
      <c r="X73" s="6">
        <v>1</v>
      </c>
      <c r="Y73" s="6">
        <v>1</v>
      </c>
      <c r="Z73" s="6">
        <v>1</v>
      </c>
      <c r="AA73" s="6">
        <v>1</v>
      </c>
      <c r="AB73" s="6">
        <v>1</v>
      </c>
      <c r="AC73" s="6">
        <v>1</v>
      </c>
      <c r="AD73" s="6">
        <v>1</v>
      </c>
      <c r="AE73" s="6">
        <v>1</v>
      </c>
      <c r="AF73" s="6">
        <v>1</v>
      </c>
      <c r="AG73" s="6">
        <v>1</v>
      </c>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row>
    <row r="74" spans="1:78" x14ac:dyDescent="0.3">
      <c r="A74" s="6" t="s">
        <v>49</v>
      </c>
      <c r="B74" s="6" t="s">
        <v>121</v>
      </c>
      <c r="C74" s="6">
        <v>89</v>
      </c>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v>1</v>
      </c>
      <c r="BE74" s="6"/>
      <c r="BF74" s="6"/>
      <c r="BG74" s="6"/>
      <c r="BH74" s="6"/>
      <c r="BI74" s="6"/>
      <c r="BJ74" s="6"/>
      <c r="BK74" s="6"/>
      <c r="BL74" s="6">
        <v>1</v>
      </c>
      <c r="BM74" s="6"/>
      <c r="BN74" s="6"/>
      <c r="BO74" s="6"/>
      <c r="BP74" s="6"/>
      <c r="BQ74" s="6"/>
      <c r="BR74" s="6"/>
      <c r="BS74" s="6"/>
      <c r="BT74" s="6"/>
      <c r="BU74" s="6"/>
      <c r="BV74" s="6"/>
      <c r="BW74" s="6"/>
      <c r="BX74" s="6"/>
      <c r="BY74" s="6"/>
      <c r="BZ74" s="6"/>
    </row>
    <row r="75" spans="1:78" x14ac:dyDescent="0.3">
      <c r="A75" s="6" t="s">
        <v>49</v>
      </c>
      <c r="B75" s="6" t="s">
        <v>122</v>
      </c>
      <c r="C75" s="6">
        <v>90</v>
      </c>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v>1</v>
      </c>
      <c r="AU75" s="6"/>
      <c r="AV75" s="6"/>
      <c r="AW75" s="6"/>
      <c r="AX75" s="6"/>
      <c r="AY75" s="6"/>
      <c r="AZ75" s="6"/>
      <c r="BA75" s="6"/>
      <c r="BB75" s="6"/>
      <c r="BC75" s="6"/>
      <c r="BD75" s="6">
        <v>1</v>
      </c>
      <c r="BE75" s="6"/>
      <c r="BF75" s="6"/>
      <c r="BG75" s="6"/>
      <c r="BH75" s="6"/>
      <c r="BI75" s="6"/>
      <c r="BJ75" s="6"/>
      <c r="BK75" s="6"/>
      <c r="BL75" s="6">
        <v>1</v>
      </c>
      <c r="BM75" s="6"/>
      <c r="BN75" s="6"/>
      <c r="BO75" s="6"/>
      <c r="BP75" s="6"/>
      <c r="BQ75" s="6"/>
      <c r="BR75" s="6"/>
      <c r="BS75" s="6"/>
      <c r="BT75" s="6"/>
      <c r="BU75" s="6"/>
      <c r="BV75" s="6">
        <v>1</v>
      </c>
      <c r="BW75" s="6"/>
      <c r="BX75" s="6"/>
      <c r="BY75" s="6"/>
      <c r="BZ75" s="6"/>
    </row>
    <row r="76" spans="1:78" x14ac:dyDescent="0.3">
      <c r="A76" s="6" t="s">
        <v>49</v>
      </c>
      <c r="B76" s="6" t="s">
        <v>123</v>
      </c>
      <c r="C76" s="6">
        <v>91</v>
      </c>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v>1</v>
      </c>
      <c r="AU76" s="6"/>
      <c r="AV76" s="6"/>
      <c r="AW76" s="6"/>
      <c r="AX76" s="6"/>
      <c r="AY76" s="6"/>
      <c r="AZ76" s="6"/>
      <c r="BA76" s="6"/>
      <c r="BB76" s="6"/>
      <c r="BC76" s="6"/>
      <c r="BD76" s="6">
        <v>1</v>
      </c>
      <c r="BE76" s="6"/>
      <c r="BF76" s="6"/>
      <c r="BG76" s="6"/>
      <c r="BH76" s="6"/>
      <c r="BI76" s="6"/>
      <c r="BJ76" s="6"/>
      <c r="BK76" s="6"/>
      <c r="BL76" s="6">
        <v>1</v>
      </c>
      <c r="BM76" s="6"/>
      <c r="BN76" s="6"/>
      <c r="BO76" s="6"/>
      <c r="BP76" s="6"/>
      <c r="BQ76" s="6"/>
      <c r="BR76" s="6"/>
      <c r="BS76" s="6"/>
      <c r="BT76" s="6"/>
      <c r="BU76" s="6"/>
      <c r="BV76" s="6">
        <v>1</v>
      </c>
      <c r="BW76" s="6"/>
      <c r="BX76" s="6"/>
      <c r="BY76" s="6"/>
      <c r="BZ76" s="6"/>
    </row>
    <row r="77" spans="1:78" x14ac:dyDescent="0.3">
      <c r="A77" s="6" t="s">
        <v>49</v>
      </c>
      <c r="B77" s="6" t="s">
        <v>124</v>
      </c>
      <c r="C77" s="6">
        <v>92</v>
      </c>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v>1</v>
      </c>
      <c r="AN77" s="6"/>
      <c r="AO77" s="6"/>
      <c r="AP77" s="6"/>
      <c r="AQ77" s="6"/>
      <c r="AR77" s="6"/>
      <c r="AS77" s="6"/>
      <c r="AT77" s="6">
        <v>1</v>
      </c>
      <c r="AU77" s="6"/>
      <c r="AV77" s="6"/>
      <c r="AW77" s="6"/>
      <c r="AX77" s="6"/>
      <c r="AY77" s="6"/>
      <c r="AZ77" s="6"/>
      <c r="BA77" s="6"/>
      <c r="BB77" s="6"/>
      <c r="BC77" s="6"/>
      <c r="BD77" s="6">
        <v>1</v>
      </c>
      <c r="BE77" s="6"/>
      <c r="BF77" s="6"/>
      <c r="BG77" s="6"/>
      <c r="BH77" s="6"/>
      <c r="BI77" s="6"/>
      <c r="BJ77" s="6"/>
      <c r="BK77" s="6"/>
      <c r="BL77" s="6">
        <v>1</v>
      </c>
      <c r="BM77" s="6"/>
      <c r="BN77" s="6"/>
      <c r="BO77" s="6"/>
      <c r="BP77" s="6"/>
      <c r="BQ77" s="6"/>
      <c r="BR77" s="6"/>
      <c r="BS77" s="6"/>
      <c r="BT77" s="6"/>
      <c r="BU77" s="6"/>
      <c r="BV77" s="6">
        <v>1</v>
      </c>
      <c r="BW77" s="6"/>
      <c r="BX77" s="6"/>
      <c r="BY77" s="6"/>
      <c r="BZ77" s="6"/>
    </row>
    <row r="78" spans="1:78" x14ac:dyDescent="0.3">
      <c r="A78" s="6" t="s">
        <v>49</v>
      </c>
      <c r="B78" s="6" t="s">
        <v>125</v>
      </c>
      <c r="C78" s="6">
        <v>94</v>
      </c>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v>1</v>
      </c>
      <c r="AN78" s="6">
        <v>1</v>
      </c>
      <c r="AO78" s="6"/>
      <c r="AP78" s="6"/>
      <c r="AQ78" s="6"/>
      <c r="AR78" s="6"/>
      <c r="AS78" s="6"/>
      <c r="AT78" s="6">
        <v>1</v>
      </c>
      <c r="AU78" s="6"/>
      <c r="AV78" s="6"/>
      <c r="AW78" s="6"/>
      <c r="AX78" s="6"/>
      <c r="AY78" s="6"/>
      <c r="AZ78" s="6"/>
      <c r="BA78" s="6"/>
      <c r="BB78" s="6">
        <v>1</v>
      </c>
      <c r="BC78" s="6"/>
      <c r="BD78" s="6"/>
      <c r="BE78" s="6"/>
      <c r="BF78" s="6"/>
      <c r="BG78" s="6"/>
      <c r="BH78" s="6"/>
      <c r="BI78" s="6"/>
      <c r="BJ78" s="6"/>
      <c r="BK78" s="6">
        <v>1</v>
      </c>
      <c r="BL78" s="6">
        <v>1</v>
      </c>
      <c r="BM78" s="6"/>
      <c r="BN78" s="6"/>
      <c r="BO78" s="6"/>
      <c r="BP78" s="6"/>
      <c r="BQ78" s="6"/>
      <c r="BR78" s="6"/>
      <c r="BS78" s="6"/>
      <c r="BT78" s="6"/>
      <c r="BU78" s="6"/>
      <c r="BV78" s="6">
        <v>1</v>
      </c>
      <c r="BW78" s="6"/>
      <c r="BX78" s="6"/>
      <c r="BY78" s="6"/>
      <c r="BZ78" s="6"/>
    </row>
    <row r="79" spans="1:78" x14ac:dyDescent="0.3">
      <c r="A79" s="6" t="s">
        <v>49</v>
      </c>
      <c r="B79" s="6" t="s">
        <v>126</v>
      </c>
      <c r="C79" s="6">
        <v>95</v>
      </c>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v>1</v>
      </c>
      <c r="AN79" s="6">
        <v>1</v>
      </c>
      <c r="AO79" s="6"/>
      <c r="AP79" s="6"/>
      <c r="AQ79" s="6"/>
      <c r="AR79" s="6"/>
      <c r="AS79" s="6"/>
      <c r="AT79" s="6">
        <v>1</v>
      </c>
      <c r="AU79" s="6"/>
      <c r="AV79" s="6"/>
      <c r="AW79" s="6"/>
      <c r="AX79" s="6"/>
      <c r="AY79" s="6"/>
      <c r="AZ79" s="6"/>
      <c r="BA79" s="6"/>
      <c r="BB79" s="6">
        <v>1</v>
      </c>
      <c r="BC79" s="6">
        <v>1</v>
      </c>
      <c r="BD79" s="6">
        <v>1</v>
      </c>
      <c r="BE79" s="6"/>
      <c r="BF79" s="6"/>
      <c r="BG79" s="6"/>
      <c r="BH79" s="6"/>
      <c r="BI79" s="6"/>
      <c r="BJ79" s="6"/>
      <c r="BK79" s="6">
        <v>1</v>
      </c>
      <c r="BL79" s="6">
        <v>1</v>
      </c>
      <c r="BM79" s="6"/>
      <c r="BN79" s="6">
        <v>1</v>
      </c>
      <c r="BO79" s="6"/>
      <c r="BP79" s="6"/>
      <c r="BQ79" s="6"/>
      <c r="BR79" s="6"/>
      <c r="BS79" s="6"/>
      <c r="BT79" s="6"/>
      <c r="BU79" s="6"/>
      <c r="BV79" s="6">
        <v>1</v>
      </c>
      <c r="BW79" s="6"/>
      <c r="BX79" s="6"/>
      <c r="BY79" s="6"/>
      <c r="BZ79" s="6"/>
    </row>
    <row r="80" spans="1:78" x14ac:dyDescent="0.3">
      <c r="A80" s="6" t="s">
        <v>127</v>
      </c>
      <c r="B80" s="6" t="s">
        <v>128</v>
      </c>
      <c r="C80" s="6">
        <v>96</v>
      </c>
      <c r="D80" s="6"/>
      <c r="E80" s="6"/>
      <c r="F80" s="6"/>
      <c r="G80" s="6"/>
      <c r="H80" s="6"/>
      <c r="I80" s="6"/>
      <c r="J80" s="6"/>
      <c r="K80" s="6"/>
      <c r="L80" s="6"/>
      <c r="M80" s="6"/>
      <c r="N80" s="6"/>
      <c r="O80" s="6"/>
      <c r="P80" s="6"/>
      <c r="Q80" s="6"/>
      <c r="R80" s="6">
        <v>1</v>
      </c>
      <c r="S80" s="6">
        <v>1</v>
      </c>
      <c r="T80" s="6"/>
      <c r="U80" s="6"/>
      <c r="V80" s="6"/>
      <c r="W80" s="6"/>
      <c r="X80" s="6"/>
      <c r="Y80" s="6">
        <v>1</v>
      </c>
      <c r="Z80" s="6"/>
      <c r="AA80" s="6"/>
      <c r="AB80" s="6"/>
      <c r="AC80" s="6"/>
      <c r="AD80" s="6"/>
      <c r="AE80" s="6">
        <v>1</v>
      </c>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row>
    <row r="81" spans="1:78" x14ac:dyDescent="0.3">
      <c r="A81" s="6" t="s">
        <v>127</v>
      </c>
      <c r="B81" s="6" t="s">
        <v>129</v>
      </c>
      <c r="C81" s="6">
        <v>97</v>
      </c>
      <c r="D81" s="6"/>
      <c r="E81" s="6"/>
      <c r="F81" s="6"/>
      <c r="G81" s="6"/>
      <c r="H81" s="6"/>
      <c r="I81" s="6"/>
      <c r="J81" s="6"/>
      <c r="K81" s="6"/>
      <c r="L81" s="6"/>
      <c r="M81" s="6"/>
      <c r="N81" s="6"/>
      <c r="O81" s="6"/>
      <c r="P81" s="6"/>
      <c r="Q81" s="6"/>
      <c r="R81" s="6">
        <v>1</v>
      </c>
      <c r="S81" s="6">
        <v>1</v>
      </c>
      <c r="T81" s="6">
        <v>1</v>
      </c>
      <c r="U81" s="6"/>
      <c r="V81" s="6"/>
      <c r="W81" s="6"/>
      <c r="X81" s="6"/>
      <c r="Y81" s="6">
        <v>1</v>
      </c>
      <c r="Z81" s="6"/>
      <c r="AA81" s="6">
        <v>1</v>
      </c>
      <c r="AB81" s="6">
        <v>1</v>
      </c>
      <c r="AC81" s="6">
        <v>1</v>
      </c>
      <c r="AD81" s="6">
        <v>1</v>
      </c>
      <c r="AE81" s="6">
        <v>1</v>
      </c>
      <c r="AF81" s="6"/>
      <c r="AG81" s="6">
        <v>1</v>
      </c>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row>
    <row r="82" spans="1:78" x14ac:dyDescent="0.3">
      <c r="A82" s="6" t="s">
        <v>127</v>
      </c>
      <c r="B82" s="6" t="s">
        <v>130</v>
      </c>
      <c r="C82" s="6">
        <v>98</v>
      </c>
      <c r="D82" s="6"/>
      <c r="E82" s="6"/>
      <c r="F82" s="6"/>
      <c r="G82" s="6"/>
      <c r="H82" s="6"/>
      <c r="I82" s="6"/>
      <c r="J82" s="6"/>
      <c r="K82" s="6"/>
      <c r="L82" s="6"/>
      <c r="M82" s="6"/>
      <c r="N82" s="6"/>
      <c r="O82" s="6"/>
      <c r="P82" s="6"/>
      <c r="Q82" s="6"/>
      <c r="R82" s="6">
        <v>1</v>
      </c>
      <c r="S82" s="6">
        <v>1</v>
      </c>
      <c r="T82" s="6">
        <v>1</v>
      </c>
      <c r="U82" s="6"/>
      <c r="V82" s="6"/>
      <c r="W82" s="6"/>
      <c r="X82" s="6">
        <v>1</v>
      </c>
      <c r="Y82" s="6">
        <v>1</v>
      </c>
      <c r="Z82" s="6"/>
      <c r="AA82" s="6">
        <v>1</v>
      </c>
      <c r="AB82" s="6"/>
      <c r="AC82" s="6">
        <v>1</v>
      </c>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row>
    <row r="83" spans="1:78" x14ac:dyDescent="0.3">
      <c r="A83" s="6" t="s">
        <v>127</v>
      </c>
      <c r="B83" s="6" t="s">
        <v>131</v>
      </c>
      <c r="C83" s="6">
        <v>99</v>
      </c>
      <c r="D83" s="6"/>
      <c r="E83" s="6"/>
      <c r="F83" s="6"/>
      <c r="G83" s="6"/>
      <c r="H83" s="6"/>
      <c r="I83" s="6"/>
      <c r="J83" s="6"/>
      <c r="K83" s="6"/>
      <c r="L83" s="6"/>
      <c r="M83" s="6"/>
      <c r="N83" s="6"/>
      <c r="O83" s="6"/>
      <c r="P83" s="6"/>
      <c r="Q83" s="6">
        <v>1</v>
      </c>
      <c r="R83" s="6">
        <v>1</v>
      </c>
      <c r="S83" s="6">
        <v>1</v>
      </c>
      <c r="T83" s="6">
        <v>1</v>
      </c>
      <c r="U83" s="6"/>
      <c r="V83" s="6"/>
      <c r="W83" s="6"/>
      <c r="X83" s="6">
        <v>1</v>
      </c>
      <c r="Y83" s="6">
        <v>1</v>
      </c>
      <c r="Z83" s="6"/>
      <c r="AA83" s="6">
        <v>1</v>
      </c>
      <c r="AB83" s="6"/>
      <c r="AC83" s="6">
        <v>1</v>
      </c>
      <c r="AD83" s="6">
        <v>1</v>
      </c>
      <c r="AE83" s="6">
        <v>1</v>
      </c>
      <c r="AF83" s="6"/>
      <c r="AG83" s="6">
        <v>1</v>
      </c>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row>
    <row r="84" spans="1:78" x14ac:dyDescent="0.3">
      <c r="A84" s="6" t="s">
        <v>127</v>
      </c>
      <c r="B84" s="6" t="s">
        <v>132</v>
      </c>
      <c r="C84" s="6">
        <v>100</v>
      </c>
      <c r="D84" s="6"/>
      <c r="E84" s="6"/>
      <c r="F84" s="6"/>
      <c r="G84" s="6"/>
      <c r="H84" s="6"/>
      <c r="I84" s="6"/>
      <c r="J84" s="6"/>
      <c r="K84" s="6"/>
      <c r="L84" s="6"/>
      <c r="M84" s="6"/>
      <c r="N84" s="6"/>
      <c r="O84" s="6"/>
      <c r="P84" s="6"/>
      <c r="Q84" s="6"/>
      <c r="R84" s="6">
        <v>1</v>
      </c>
      <c r="S84" s="6">
        <v>1</v>
      </c>
      <c r="T84" s="6"/>
      <c r="U84" s="6">
        <v>1</v>
      </c>
      <c r="V84" s="6"/>
      <c r="W84" s="6"/>
      <c r="X84" s="6"/>
      <c r="Y84" s="6">
        <v>1</v>
      </c>
      <c r="Z84" s="6">
        <v>1</v>
      </c>
      <c r="AA84" s="6">
        <v>1</v>
      </c>
      <c r="AB84" s="6">
        <v>1</v>
      </c>
      <c r="AC84" s="6">
        <v>1</v>
      </c>
      <c r="AD84" s="6">
        <v>1</v>
      </c>
      <c r="AE84" s="6">
        <v>1</v>
      </c>
      <c r="AF84" s="6"/>
      <c r="AG84" s="6">
        <v>1</v>
      </c>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row>
    <row r="85" spans="1:78" x14ac:dyDescent="0.3">
      <c r="A85" s="6" t="s">
        <v>127</v>
      </c>
      <c r="B85" s="6" t="s">
        <v>133</v>
      </c>
      <c r="C85" s="6">
        <v>101</v>
      </c>
      <c r="D85" s="6"/>
      <c r="E85" s="6"/>
      <c r="F85" s="6"/>
      <c r="G85" s="6"/>
      <c r="H85" s="6">
        <v>1</v>
      </c>
      <c r="I85" s="6"/>
      <c r="J85" s="6"/>
      <c r="K85" s="6"/>
      <c r="L85" s="6">
        <v>1</v>
      </c>
      <c r="M85" s="6">
        <v>1</v>
      </c>
      <c r="N85" s="6"/>
      <c r="O85" s="6">
        <v>1</v>
      </c>
      <c r="P85" s="6"/>
      <c r="Q85" s="6">
        <v>1</v>
      </c>
      <c r="R85" s="6">
        <v>1</v>
      </c>
      <c r="S85" s="6">
        <v>1</v>
      </c>
      <c r="T85" s="6">
        <v>1</v>
      </c>
      <c r="U85" s="6">
        <v>1</v>
      </c>
      <c r="V85" s="6"/>
      <c r="W85" s="6"/>
      <c r="X85" s="6"/>
      <c r="Y85" s="6">
        <v>1</v>
      </c>
      <c r="Z85" s="6"/>
      <c r="AA85" s="6"/>
      <c r="AB85" s="6"/>
      <c r="AC85" s="6"/>
      <c r="AD85" s="6">
        <v>1</v>
      </c>
      <c r="AE85" s="6">
        <v>1</v>
      </c>
      <c r="AF85" s="6">
        <v>1</v>
      </c>
      <c r="AG85" s="6">
        <v>1</v>
      </c>
      <c r="AH85" s="6"/>
      <c r="AI85" s="6"/>
      <c r="AJ85" s="6"/>
      <c r="AK85" s="6"/>
      <c r="AL85" s="6"/>
      <c r="AM85" s="6"/>
      <c r="AN85" s="6"/>
      <c r="AO85" s="6"/>
      <c r="AP85" s="6"/>
      <c r="AQ85" s="6"/>
      <c r="AR85" s="6"/>
      <c r="AS85" s="6"/>
      <c r="AT85" s="6"/>
      <c r="AU85" s="6"/>
      <c r="AV85" s="6"/>
      <c r="AW85" s="6"/>
      <c r="AX85" s="6"/>
      <c r="AY85" s="6"/>
      <c r="AZ85" s="6"/>
      <c r="BA85" s="6"/>
      <c r="BB85" s="6"/>
      <c r="BC85" s="6"/>
      <c r="BD85" s="6">
        <v>1</v>
      </c>
      <c r="BE85" s="6"/>
      <c r="BF85" s="6"/>
      <c r="BG85" s="6"/>
      <c r="BH85" s="6"/>
      <c r="BI85" s="6"/>
      <c r="BJ85" s="6"/>
      <c r="BK85" s="6"/>
      <c r="BL85" s="6"/>
      <c r="BM85" s="6"/>
      <c r="BN85" s="6"/>
      <c r="BO85" s="6"/>
      <c r="BP85" s="6"/>
      <c r="BQ85" s="6"/>
      <c r="BR85" s="6"/>
      <c r="BS85" s="6"/>
      <c r="BT85" s="6"/>
      <c r="BU85" s="6"/>
      <c r="BV85" s="6"/>
      <c r="BW85" s="6"/>
      <c r="BX85" s="6"/>
      <c r="BY85" s="6"/>
      <c r="BZ85" s="6"/>
    </row>
    <row r="86" spans="1:78" x14ac:dyDescent="0.3">
      <c r="A86" s="6" t="s">
        <v>127</v>
      </c>
      <c r="B86" s="6" t="s">
        <v>134</v>
      </c>
      <c r="C86" s="6">
        <v>103</v>
      </c>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v>1</v>
      </c>
      <c r="AN86" s="6">
        <v>1</v>
      </c>
      <c r="AO86" s="6"/>
      <c r="AP86" s="6"/>
      <c r="AQ86" s="6"/>
      <c r="AR86" s="6"/>
      <c r="AS86" s="6"/>
      <c r="AT86" s="6">
        <v>1</v>
      </c>
      <c r="AU86" s="6"/>
      <c r="AV86" s="6"/>
      <c r="AW86" s="6"/>
      <c r="AX86" s="6"/>
      <c r="AY86" s="6"/>
      <c r="AZ86" s="6"/>
      <c r="BA86" s="6"/>
      <c r="BB86" s="6">
        <v>1</v>
      </c>
      <c r="BC86" s="6">
        <v>1</v>
      </c>
      <c r="BD86" s="6"/>
      <c r="BE86" s="6"/>
      <c r="BF86" s="6"/>
      <c r="BG86" s="6"/>
      <c r="BH86" s="6"/>
      <c r="BI86" s="6"/>
      <c r="BJ86" s="6"/>
      <c r="BK86" s="6">
        <v>1</v>
      </c>
      <c r="BL86" s="6">
        <v>1</v>
      </c>
      <c r="BM86" s="6"/>
      <c r="BN86" s="6">
        <v>1</v>
      </c>
      <c r="BO86" s="6"/>
      <c r="BP86" s="6"/>
      <c r="BQ86" s="6"/>
      <c r="BR86" s="6"/>
      <c r="BS86" s="6"/>
      <c r="BT86" s="6"/>
      <c r="BU86" s="6"/>
      <c r="BV86" s="6">
        <v>1</v>
      </c>
      <c r="BW86" s="6"/>
      <c r="BX86" s="6"/>
      <c r="BY86" s="6"/>
      <c r="BZ86" s="6"/>
    </row>
    <row r="87" spans="1:78" x14ac:dyDescent="0.3">
      <c r="A87" s="6" t="s">
        <v>108</v>
      </c>
      <c r="B87" s="6" t="s">
        <v>135</v>
      </c>
      <c r="C87" s="6">
        <v>105</v>
      </c>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v>1</v>
      </c>
      <c r="AO87" s="6"/>
      <c r="AP87" s="6"/>
      <c r="AQ87" s="6"/>
      <c r="AR87" s="6"/>
      <c r="AS87" s="6"/>
      <c r="AT87" s="6"/>
      <c r="AU87" s="6"/>
      <c r="AV87" s="6"/>
      <c r="AW87" s="6"/>
      <c r="AX87" s="6"/>
      <c r="AY87" s="6"/>
      <c r="AZ87" s="6"/>
      <c r="BA87" s="6"/>
      <c r="BB87" s="6">
        <v>1</v>
      </c>
      <c r="BC87" s="6">
        <v>1</v>
      </c>
      <c r="BD87" s="6"/>
      <c r="BE87" s="6"/>
      <c r="BF87" s="6"/>
      <c r="BG87" s="6"/>
      <c r="BH87" s="6"/>
      <c r="BI87" s="6"/>
      <c r="BJ87" s="6"/>
      <c r="BK87" s="6"/>
      <c r="BL87" s="6"/>
      <c r="BM87" s="6"/>
      <c r="BN87" s="6"/>
      <c r="BO87" s="6"/>
      <c r="BP87" s="6"/>
      <c r="BQ87" s="6"/>
      <c r="BR87" s="6"/>
      <c r="BS87" s="6"/>
      <c r="BT87" s="6"/>
      <c r="BU87" s="6"/>
      <c r="BV87" s="6"/>
      <c r="BW87" s="6"/>
      <c r="BX87" s="6"/>
      <c r="BY87" s="6"/>
      <c r="BZ87" s="6"/>
    </row>
    <row r="88" spans="1:78" x14ac:dyDescent="0.3">
      <c r="A88" s="6" t="s">
        <v>46</v>
      </c>
      <c r="B88" s="6" t="s">
        <v>551</v>
      </c>
      <c r="C88" s="6">
        <v>108</v>
      </c>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v>1</v>
      </c>
      <c r="AS88" s="6"/>
      <c r="AT88" s="6"/>
      <c r="AU88" s="6"/>
      <c r="AV88" s="6"/>
      <c r="AW88" s="6"/>
      <c r="AX88" s="6"/>
      <c r="AY88" s="6"/>
      <c r="AZ88" s="6"/>
      <c r="BA88" s="6"/>
      <c r="BB88" s="6"/>
      <c r="BC88" s="6"/>
      <c r="BD88" s="6">
        <v>1</v>
      </c>
      <c r="BE88" s="6"/>
      <c r="BF88" s="6"/>
      <c r="BG88" s="6"/>
      <c r="BH88" s="6"/>
      <c r="BI88" s="6"/>
      <c r="BJ88" s="6"/>
      <c r="BK88" s="6"/>
      <c r="BL88" s="6"/>
      <c r="BM88" s="6"/>
      <c r="BN88" s="6"/>
      <c r="BO88" s="6"/>
      <c r="BP88" s="6"/>
      <c r="BQ88" s="6"/>
      <c r="BR88" s="6"/>
      <c r="BS88" s="6"/>
      <c r="BT88" s="6"/>
      <c r="BU88" s="6"/>
      <c r="BV88" s="6"/>
      <c r="BW88" s="6">
        <v>1</v>
      </c>
      <c r="BX88" s="6"/>
      <c r="BY88" s="6"/>
      <c r="BZ88" s="6"/>
    </row>
    <row r="89" spans="1:78" x14ac:dyDescent="0.3">
      <c r="A89" s="6" t="s">
        <v>46</v>
      </c>
      <c r="B89" s="6" t="s">
        <v>552</v>
      </c>
      <c r="C89" s="6">
        <v>109</v>
      </c>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v>1</v>
      </c>
      <c r="AS89" s="6"/>
      <c r="AT89" s="6"/>
      <c r="AU89" s="6"/>
      <c r="AV89" s="6"/>
      <c r="AW89" s="6"/>
      <c r="AX89" s="6"/>
      <c r="AY89" s="6"/>
      <c r="AZ89" s="6"/>
      <c r="BA89" s="6"/>
      <c r="BB89" s="6"/>
      <c r="BC89" s="6"/>
      <c r="BD89" s="6">
        <v>1</v>
      </c>
      <c r="BE89" s="6"/>
      <c r="BF89" s="6"/>
      <c r="BG89" s="6"/>
      <c r="BH89" s="6"/>
      <c r="BI89" s="6"/>
      <c r="BJ89" s="6"/>
      <c r="BK89" s="6"/>
      <c r="BL89" s="6"/>
      <c r="BM89" s="6"/>
      <c r="BN89" s="6"/>
      <c r="BO89" s="6"/>
      <c r="BP89" s="6"/>
      <c r="BQ89" s="6"/>
      <c r="BR89" s="6"/>
      <c r="BS89" s="6"/>
      <c r="BT89" s="6"/>
      <c r="BU89" s="6"/>
      <c r="BV89" s="6"/>
      <c r="BW89" s="6">
        <v>1</v>
      </c>
      <c r="BX89" s="6"/>
      <c r="BY89" s="6"/>
      <c r="BZ89" s="6"/>
    </row>
    <row r="90" spans="1:78" x14ac:dyDescent="0.3">
      <c r="A90" s="6" t="s">
        <v>46</v>
      </c>
      <c r="B90" s="6" t="s">
        <v>553</v>
      </c>
      <c r="C90" s="6">
        <v>111</v>
      </c>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v>1</v>
      </c>
      <c r="AS90" s="6"/>
      <c r="AT90" s="6"/>
      <c r="AU90" s="6"/>
      <c r="AV90" s="6"/>
      <c r="AW90" s="6"/>
      <c r="AX90" s="6"/>
      <c r="AY90" s="6"/>
      <c r="AZ90" s="6"/>
      <c r="BA90" s="6"/>
      <c r="BB90" s="6"/>
      <c r="BC90" s="6"/>
      <c r="BD90" s="6">
        <v>1</v>
      </c>
      <c r="BE90" s="6"/>
      <c r="BF90" s="6"/>
      <c r="BG90" s="6"/>
      <c r="BH90" s="6"/>
      <c r="BI90" s="6"/>
      <c r="BJ90" s="6"/>
      <c r="BK90" s="6"/>
      <c r="BL90" s="6"/>
      <c r="BM90" s="6"/>
      <c r="BN90" s="6"/>
      <c r="BO90" s="6"/>
      <c r="BP90" s="6"/>
      <c r="BQ90" s="6"/>
      <c r="BR90" s="6"/>
      <c r="BS90" s="6"/>
      <c r="BT90" s="6"/>
      <c r="BU90" s="6"/>
      <c r="BV90" s="6"/>
      <c r="BW90" s="6">
        <v>1</v>
      </c>
      <c r="BX90" s="6"/>
      <c r="BY90" s="6"/>
      <c r="BZ90" s="6"/>
    </row>
    <row r="91" spans="1:78" x14ac:dyDescent="0.3">
      <c r="A91" s="6" t="s">
        <v>136</v>
      </c>
      <c r="B91" s="6" t="s">
        <v>137</v>
      </c>
      <c r="C91" s="6">
        <v>112</v>
      </c>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v>1</v>
      </c>
      <c r="AR91" s="6">
        <v>1</v>
      </c>
      <c r="AS91" s="6"/>
      <c r="AT91" s="6"/>
      <c r="AU91" s="6"/>
      <c r="AV91" s="6"/>
      <c r="AW91" s="6"/>
      <c r="AX91" s="6">
        <v>1</v>
      </c>
      <c r="AY91" s="6"/>
      <c r="AZ91" s="6"/>
      <c r="BA91" s="6"/>
      <c r="BB91" s="6"/>
      <c r="BC91" s="6">
        <v>1</v>
      </c>
      <c r="BD91" s="6">
        <v>1</v>
      </c>
      <c r="BE91" s="6"/>
      <c r="BF91" s="6">
        <v>1</v>
      </c>
      <c r="BG91" s="6">
        <v>1</v>
      </c>
      <c r="BH91" s="6"/>
      <c r="BI91" s="6"/>
      <c r="BJ91" s="6"/>
      <c r="BK91" s="6"/>
      <c r="BL91" s="6"/>
      <c r="BM91" s="6"/>
      <c r="BN91" s="6"/>
      <c r="BO91" s="6"/>
      <c r="BP91" s="6"/>
      <c r="BQ91" s="6"/>
      <c r="BR91" s="6"/>
      <c r="BS91" s="6"/>
      <c r="BT91" s="6"/>
      <c r="BU91" s="6"/>
      <c r="BV91" s="6"/>
      <c r="BW91" s="6">
        <v>1</v>
      </c>
      <c r="BX91" s="6">
        <v>1</v>
      </c>
      <c r="BY91" s="6"/>
      <c r="BZ91" s="6"/>
    </row>
    <row r="92" spans="1:78" x14ac:dyDescent="0.3">
      <c r="A92" s="6" t="s">
        <v>46</v>
      </c>
      <c r="B92" s="6" t="s">
        <v>214</v>
      </c>
      <c r="C92" s="6">
        <v>113</v>
      </c>
      <c r="D92" s="6">
        <v>1</v>
      </c>
      <c r="E92" s="6">
        <v>1</v>
      </c>
      <c r="F92" s="6"/>
      <c r="G92" s="6"/>
      <c r="H92" s="6">
        <v>1</v>
      </c>
      <c r="I92" s="6">
        <v>1</v>
      </c>
      <c r="J92" s="6"/>
      <c r="K92" s="6"/>
      <c r="L92" s="6">
        <v>1</v>
      </c>
      <c r="M92" s="6">
        <v>1</v>
      </c>
      <c r="N92" s="6">
        <v>1</v>
      </c>
      <c r="O92" s="6">
        <v>1</v>
      </c>
      <c r="P92" s="6"/>
      <c r="Q92" s="6">
        <v>1</v>
      </c>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row>
    <row r="93" spans="1:78" x14ac:dyDescent="0.3">
      <c r="A93" s="6" t="s">
        <v>46</v>
      </c>
      <c r="B93" s="6" t="s">
        <v>139</v>
      </c>
      <c r="C93" s="6">
        <v>115</v>
      </c>
      <c r="D93" s="6"/>
      <c r="E93" s="6"/>
      <c r="F93" s="6"/>
      <c r="G93" s="6"/>
      <c r="H93" s="6"/>
      <c r="I93" s="6"/>
      <c r="J93" s="6"/>
      <c r="K93" s="6"/>
      <c r="L93" s="6">
        <v>1</v>
      </c>
      <c r="M93" s="6">
        <v>1</v>
      </c>
      <c r="N93" s="6"/>
      <c r="O93" s="6"/>
      <c r="P93" s="6">
        <v>1</v>
      </c>
      <c r="Q93" s="6"/>
      <c r="R93" s="6"/>
      <c r="S93" s="6"/>
      <c r="T93" s="6"/>
      <c r="U93" s="6"/>
      <c r="V93" s="6"/>
      <c r="W93" s="6"/>
      <c r="X93" s="6"/>
      <c r="Y93" s="6">
        <v>1</v>
      </c>
      <c r="Z93" s="6">
        <v>1</v>
      </c>
      <c r="AA93" s="6"/>
      <c r="AB93" s="6"/>
      <c r="AC93" s="6"/>
      <c r="AD93" s="6"/>
      <c r="AE93" s="6">
        <v>1</v>
      </c>
      <c r="AF93" s="6"/>
      <c r="AG93" s="6"/>
      <c r="AH93" s="6"/>
      <c r="AI93" s="6"/>
      <c r="AJ93" s="6"/>
      <c r="AK93" s="6"/>
      <c r="AL93" s="6"/>
      <c r="AM93" s="6"/>
      <c r="AN93" s="6"/>
      <c r="AO93" s="6"/>
      <c r="AP93" s="6"/>
      <c r="AQ93" s="6"/>
      <c r="AR93" s="6"/>
      <c r="AS93" s="6"/>
      <c r="AT93" s="6"/>
      <c r="AU93" s="6"/>
      <c r="AV93" s="6"/>
      <c r="AW93" s="6"/>
      <c r="AX93" s="6"/>
      <c r="AY93" s="6"/>
      <c r="AZ93" s="6"/>
      <c r="BA93" s="6"/>
      <c r="BB93" s="6"/>
      <c r="BC93" s="6"/>
      <c r="BD93" s="6">
        <v>1</v>
      </c>
      <c r="BE93" s="6"/>
      <c r="BF93" s="6"/>
      <c r="BG93" s="6"/>
      <c r="BH93" s="6"/>
      <c r="BI93" s="6"/>
      <c r="BJ93" s="6"/>
      <c r="BK93" s="6"/>
      <c r="BL93" s="6"/>
      <c r="BM93" s="6"/>
      <c r="BN93" s="6"/>
      <c r="BO93" s="6"/>
      <c r="BP93" s="6"/>
      <c r="BQ93" s="6"/>
      <c r="BR93" s="6"/>
      <c r="BS93" s="6"/>
      <c r="BT93" s="6"/>
      <c r="BU93" s="6"/>
      <c r="BV93" s="6"/>
      <c r="BW93" s="6"/>
      <c r="BX93" s="6"/>
      <c r="BY93" s="6"/>
      <c r="BZ93" s="6"/>
    </row>
    <row r="94" spans="1:78" x14ac:dyDescent="0.3">
      <c r="A94" s="6" t="s">
        <v>140</v>
      </c>
      <c r="B94" s="6" t="s">
        <v>141</v>
      </c>
      <c r="C94" s="6">
        <v>116</v>
      </c>
      <c r="D94" s="6"/>
      <c r="E94" s="6"/>
      <c r="F94" s="6"/>
      <c r="G94" s="6"/>
      <c r="H94" s="6"/>
      <c r="I94" s="6"/>
      <c r="J94" s="6"/>
      <c r="K94" s="6"/>
      <c r="L94" s="6"/>
      <c r="M94" s="6"/>
      <c r="N94" s="6"/>
      <c r="O94" s="6"/>
      <c r="P94" s="6"/>
      <c r="Q94" s="6">
        <v>1</v>
      </c>
      <c r="R94" s="6">
        <v>1</v>
      </c>
      <c r="S94" s="6">
        <v>1</v>
      </c>
      <c r="T94" s="6">
        <v>1</v>
      </c>
      <c r="U94" s="6">
        <v>1</v>
      </c>
      <c r="V94" s="6"/>
      <c r="W94" s="6"/>
      <c r="X94" s="6">
        <v>1</v>
      </c>
      <c r="Y94" s="6">
        <v>1</v>
      </c>
      <c r="Z94" s="6">
        <v>1</v>
      </c>
      <c r="AA94" s="6">
        <v>1</v>
      </c>
      <c r="AB94" s="6">
        <v>1</v>
      </c>
      <c r="AC94" s="6">
        <v>1</v>
      </c>
      <c r="AD94" s="6">
        <v>1</v>
      </c>
      <c r="AE94" s="6">
        <v>1</v>
      </c>
      <c r="AF94" s="6">
        <v>1</v>
      </c>
      <c r="AG94" s="6">
        <v>1</v>
      </c>
      <c r="AH94" s="6"/>
      <c r="AI94" s="6"/>
      <c r="AJ94" s="6"/>
      <c r="AK94" s="6"/>
      <c r="AL94" s="6"/>
      <c r="AM94" s="6"/>
      <c r="AN94" s="6"/>
      <c r="AO94" s="6"/>
      <c r="AP94" s="6"/>
      <c r="AQ94" s="6"/>
      <c r="AR94" s="6"/>
      <c r="AS94" s="6"/>
      <c r="AT94" s="6"/>
      <c r="AU94" s="6"/>
      <c r="AV94" s="6"/>
      <c r="AW94" s="6"/>
      <c r="AX94" s="6"/>
      <c r="AY94" s="6"/>
      <c r="AZ94" s="6"/>
      <c r="BA94" s="6"/>
      <c r="BB94" s="6">
        <v>1</v>
      </c>
      <c r="BC94" s="6"/>
      <c r="BD94" s="6"/>
      <c r="BE94" s="6"/>
      <c r="BF94" s="6"/>
      <c r="BG94" s="6"/>
      <c r="BH94" s="6"/>
      <c r="BI94" s="6"/>
      <c r="BJ94" s="6"/>
      <c r="BK94" s="6"/>
      <c r="BL94" s="6"/>
      <c r="BM94" s="6"/>
      <c r="BN94" s="6"/>
      <c r="BO94" s="6"/>
      <c r="BP94" s="6"/>
      <c r="BQ94" s="6"/>
      <c r="BR94" s="6"/>
      <c r="BS94" s="6"/>
      <c r="BT94" s="6"/>
      <c r="BU94" s="6"/>
      <c r="BV94" s="6"/>
      <c r="BW94" s="6"/>
      <c r="BX94" s="6"/>
      <c r="BY94" s="6"/>
      <c r="BZ94" s="6"/>
    </row>
    <row r="95" spans="1:78" x14ac:dyDescent="0.3">
      <c r="A95" s="6" t="s">
        <v>140</v>
      </c>
      <c r="B95" s="6" t="s">
        <v>142</v>
      </c>
      <c r="C95" s="6">
        <v>117</v>
      </c>
      <c r="D95" s="6"/>
      <c r="E95" s="6"/>
      <c r="F95" s="6"/>
      <c r="G95" s="6"/>
      <c r="H95" s="6"/>
      <c r="I95" s="6"/>
      <c r="J95" s="6"/>
      <c r="K95" s="6"/>
      <c r="L95" s="6"/>
      <c r="M95" s="6"/>
      <c r="N95" s="6"/>
      <c r="O95" s="6"/>
      <c r="P95" s="6"/>
      <c r="Q95" s="6"/>
      <c r="R95" s="6">
        <v>1</v>
      </c>
      <c r="S95" s="6">
        <v>1</v>
      </c>
      <c r="T95" s="6">
        <v>1</v>
      </c>
      <c r="U95" s="6"/>
      <c r="V95" s="6"/>
      <c r="W95" s="6"/>
      <c r="X95" s="6"/>
      <c r="Y95" s="6">
        <v>1</v>
      </c>
      <c r="Z95" s="6"/>
      <c r="AA95" s="6">
        <v>1</v>
      </c>
      <c r="AB95" s="6">
        <v>1</v>
      </c>
      <c r="AC95" s="6">
        <v>1</v>
      </c>
      <c r="AD95" s="6">
        <v>1</v>
      </c>
      <c r="AE95" s="6">
        <v>1</v>
      </c>
      <c r="AF95" s="6">
        <v>1</v>
      </c>
      <c r="AG95" s="6">
        <v>1</v>
      </c>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row>
    <row r="96" spans="1:78" x14ac:dyDescent="0.3">
      <c r="A96" s="6" t="s">
        <v>46</v>
      </c>
      <c r="B96" s="6" t="s">
        <v>143</v>
      </c>
      <c r="C96" s="6">
        <v>118</v>
      </c>
      <c r="D96" s="6"/>
      <c r="E96" s="6"/>
      <c r="F96" s="6"/>
      <c r="G96" s="6"/>
      <c r="H96" s="6"/>
      <c r="I96" s="6"/>
      <c r="J96" s="6">
        <v>1</v>
      </c>
      <c r="K96" s="6"/>
      <c r="L96" s="6">
        <v>1</v>
      </c>
      <c r="M96" s="6"/>
      <c r="N96" s="6">
        <v>1</v>
      </c>
      <c r="O96" s="6">
        <v>1</v>
      </c>
      <c r="P96" s="6">
        <v>1</v>
      </c>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v>1</v>
      </c>
      <c r="BM96" s="6"/>
      <c r="BN96" s="6"/>
      <c r="BO96" s="6"/>
      <c r="BP96" s="6"/>
      <c r="BQ96" s="6"/>
      <c r="BR96" s="6"/>
      <c r="BS96" s="6"/>
      <c r="BT96" s="6"/>
      <c r="BU96" s="6"/>
      <c r="BV96" s="6"/>
      <c r="BW96" s="6"/>
      <c r="BX96" s="6"/>
      <c r="BY96" s="6"/>
      <c r="BZ96" s="6"/>
    </row>
    <row r="97" spans="1:78" x14ac:dyDescent="0.3">
      <c r="A97" s="6" t="s">
        <v>140</v>
      </c>
      <c r="B97" s="6" t="s">
        <v>215</v>
      </c>
      <c r="C97" s="6">
        <v>121</v>
      </c>
      <c r="D97" s="6"/>
      <c r="E97" s="6"/>
      <c r="F97" s="6"/>
      <c r="G97" s="6"/>
      <c r="H97" s="6"/>
      <c r="I97" s="6"/>
      <c r="J97" s="6"/>
      <c r="K97" s="6"/>
      <c r="L97" s="6">
        <v>1</v>
      </c>
      <c r="M97" s="6"/>
      <c r="N97" s="6"/>
      <c r="O97" s="6"/>
      <c r="P97" s="6">
        <v>1</v>
      </c>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row>
    <row r="98" spans="1:78" x14ac:dyDescent="0.3">
      <c r="A98" s="6" t="s">
        <v>46</v>
      </c>
      <c r="B98" s="6" t="s">
        <v>144</v>
      </c>
      <c r="C98" s="6">
        <v>122</v>
      </c>
      <c r="D98" s="6"/>
      <c r="E98" s="6">
        <v>1</v>
      </c>
      <c r="F98" s="6"/>
      <c r="G98" s="6">
        <v>1</v>
      </c>
      <c r="H98" s="6"/>
      <c r="I98" s="6"/>
      <c r="J98" s="6"/>
      <c r="K98" s="6"/>
      <c r="L98" s="6">
        <v>1</v>
      </c>
      <c r="M98" s="6">
        <v>1</v>
      </c>
      <c r="N98" s="6">
        <v>1</v>
      </c>
      <c r="O98" s="6">
        <v>1</v>
      </c>
      <c r="P98" s="6">
        <v>1</v>
      </c>
      <c r="Q98" s="6">
        <v>1</v>
      </c>
      <c r="R98" s="6">
        <v>1</v>
      </c>
      <c r="S98" s="6"/>
      <c r="T98" s="6"/>
      <c r="U98" s="6"/>
      <c r="V98" s="6"/>
      <c r="W98" s="6"/>
      <c r="X98" s="6"/>
      <c r="Y98" s="6">
        <v>1</v>
      </c>
      <c r="Z98" s="6"/>
      <c r="AA98" s="6"/>
      <c r="AB98" s="6"/>
      <c r="AC98" s="6"/>
      <c r="AD98" s="6"/>
      <c r="AE98" s="6">
        <v>1</v>
      </c>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c r="BP98" s="6"/>
      <c r="BQ98" s="6"/>
      <c r="BR98" s="6"/>
      <c r="BS98" s="6"/>
      <c r="BT98" s="6"/>
      <c r="BU98" s="6"/>
      <c r="BV98" s="6"/>
      <c r="BW98" s="6"/>
      <c r="BX98" s="6"/>
      <c r="BY98" s="6"/>
      <c r="BZ98" s="6"/>
    </row>
    <row r="99" spans="1:78" x14ac:dyDescent="0.3">
      <c r="A99" s="6" t="s">
        <v>140</v>
      </c>
      <c r="B99" s="6" t="s">
        <v>145</v>
      </c>
      <c r="C99" s="6">
        <v>123</v>
      </c>
      <c r="D99" s="6"/>
      <c r="E99" s="6"/>
      <c r="F99" s="6"/>
      <c r="G99" s="6"/>
      <c r="H99" s="6">
        <v>1</v>
      </c>
      <c r="I99" s="6"/>
      <c r="J99" s="6"/>
      <c r="K99" s="6"/>
      <c r="L99" s="6">
        <v>1</v>
      </c>
      <c r="M99" s="6"/>
      <c r="N99" s="6">
        <v>1</v>
      </c>
      <c r="O99" s="6">
        <v>1</v>
      </c>
      <c r="P99" s="6">
        <v>1</v>
      </c>
      <c r="Q99" s="6"/>
      <c r="R99" s="6">
        <v>1</v>
      </c>
      <c r="S99" s="6">
        <v>1</v>
      </c>
      <c r="T99" s="6"/>
      <c r="U99" s="6"/>
      <c r="V99" s="6"/>
      <c r="W99" s="6"/>
      <c r="X99" s="6"/>
      <c r="Y99" s="6">
        <v>1</v>
      </c>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c r="BP99" s="6"/>
      <c r="BQ99" s="6"/>
      <c r="BR99" s="6"/>
      <c r="BS99" s="6"/>
      <c r="BT99" s="6"/>
      <c r="BU99" s="6"/>
      <c r="BV99" s="6"/>
      <c r="BW99" s="6"/>
      <c r="BX99" s="6"/>
      <c r="BY99" s="6"/>
      <c r="BZ99" s="6"/>
    </row>
    <row r="100" spans="1:78" x14ac:dyDescent="0.3">
      <c r="A100" s="6" t="s">
        <v>140</v>
      </c>
      <c r="B100" s="6" t="s">
        <v>217</v>
      </c>
      <c r="C100" s="6">
        <v>124</v>
      </c>
      <c r="D100" s="6"/>
      <c r="E100" s="6"/>
      <c r="F100" s="6"/>
      <c r="G100" s="6"/>
      <c r="H100" s="6"/>
      <c r="I100" s="6"/>
      <c r="J100" s="6"/>
      <c r="K100" s="6"/>
      <c r="L100" s="6"/>
      <c r="M100" s="6"/>
      <c r="N100" s="6"/>
      <c r="O100" s="6"/>
      <c r="P100" s="6">
        <v>1</v>
      </c>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v>1</v>
      </c>
      <c r="BE100" s="6"/>
      <c r="BF100" s="6"/>
      <c r="BG100" s="6"/>
      <c r="BH100" s="6"/>
      <c r="BI100" s="6"/>
      <c r="BJ100" s="6"/>
      <c r="BK100" s="6"/>
      <c r="BL100" s="6"/>
      <c r="BM100" s="6"/>
      <c r="BN100" s="6"/>
      <c r="BO100" s="6"/>
      <c r="BP100" s="6"/>
      <c r="BQ100" s="6"/>
      <c r="BR100" s="6"/>
      <c r="BS100" s="6"/>
      <c r="BT100" s="6"/>
      <c r="BU100" s="6"/>
      <c r="BV100" s="6"/>
      <c r="BW100" s="6"/>
      <c r="BX100" s="6"/>
      <c r="BY100" s="6"/>
      <c r="BZ100" s="6"/>
    </row>
    <row r="101" spans="1:78" x14ac:dyDescent="0.3">
      <c r="A101" s="6" t="s">
        <v>136</v>
      </c>
      <c r="B101" s="6" t="s">
        <v>146</v>
      </c>
      <c r="C101" s="6">
        <v>128</v>
      </c>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v>1</v>
      </c>
      <c r="AI101" s="6"/>
      <c r="AJ101" s="6">
        <v>1</v>
      </c>
      <c r="AK101" s="6"/>
      <c r="AL101" s="6">
        <v>1</v>
      </c>
      <c r="AM101" s="6"/>
      <c r="AN101" s="6"/>
      <c r="AO101" s="6">
        <v>1</v>
      </c>
      <c r="AP101" s="6"/>
      <c r="AQ101" s="6"/>
      <c r="AR101" s="6"/>
      <c r="AS101" s="6">
        <v>1</v>
      </c>
      <c r="AT101" s="6"/>
      <c r="AU101" s="6">
        <v>1</v>
      </c>
      <c r="AV101" s="6"/>
      <c r="AW101" s="6"/>
      <c r="AX101" s="6"/>
      <c r="AY101" s="6"/>
      <c r="AZ101" s="6"/>
      <c r="BA101" s="6"/>
      <c r="BB101" s="6"/>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row>
    <row r="102" spans="1:78" x14ac:dyDescent="0.3">
      <c r="A102" s="6" t="s">
        <v>136</v>
      </c>
      <c r="B102" s="6" t="s">
        <v>147</v>
      </c>
      <c r="C102" s="6">
        <v>129</v>
      </c>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v>1</v>
      </c>
      <c r="BS102" s="6">
        <v>1</v>
      </c>
      <c r="BT102" s="6"/>
      <c r="BU102" s="6"/>
      <c r="BV102" s="6"/>
      <c r="BW102" s="6"/>
      <c r="BX102" s="6"/>
      <c r="BY102" s="6">
        <v>1</v>
      </c>
      <c r="BZ102" s="6"/>
    </row>
    <row r="103" spans="1:78" x14ac:dyDescent="0.3">
      <c r="A103" s="6" t="s">
        <v>136</v>
      </c>
      <c r="B103" s="6" t="s">
        <v>148</v>
      </c>
      <c r="C103" s="6">
        <v>130</v>
      </c>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v>1</v>
      </c>
      <c r="AN103" s="6"/>
      <c r="AO103" s="6"/>
      <c r="AP103" s="6"/>
      <c r="AQ103" s="6"/>
      <c r="AR103" s="6"/>
      <c r="AS103" s="6"/>
      <c r="AT103" s="6"/>
      <c r="AU103" s="6"/>
      <c r="AV103" s="6"/>
      <c r="AW103" s="6"/>
      <c r="AX103" s="6"/>
      <c r="AY103" s="6"/>
      <c r="AZ103" s="6"/>
      <c r="BA103" s="6"/>
      <c r="BB103" s="6">
        <v>1</v>
      </c>
      <c r="BC103" s="6"/>
      <c r="BD103" s="6"/>
      <c r="BE103" s="6"/>
      <c r="BF103" s="6"/>
      <c r="BG103" s="6"/>
      <c r="BH103" s="6"/>
      <c r="BI103" s="6"/>
      <c r="BJ103" s="6"/>
      <c r="BK103" s="6">
        <v>1</v>
      </c>
      <c r="BL103" s="6">
        <v>1</v>
      </c>
      <c r="BM103" s="6"/>
      <c r="BN103" s="6"/>
      <c r="BO103" s="6"/>
      <c r="BP103" s="6">
        <v>1</v>
      </c>
      <c r="BQ103" s="6"/>
      <c r="BR103" s="6"/>
      <c r="BS103" s="6"/>
      <c r="BT103" s="6"/>
      <c r="BU103" s="6"/>
      <c r="BV103" s="6"/>
      <c r="BW103" s="6"/>
      <c r="BX103" s="6"/>
      <c r="BY103" s="6"/>
      <c r="BZ103" s="6"/>
    </row>
    <row r="104" spans="1:78" x14ac:dyDescent="0.3">
      <c r="A104" s="6" t="s">
        <v>136</v>
      </c>
      <c r="B104" s="6" t="s">
        <v>149</v>
      </c>
      <c r="C104" s="6">
        <v>131</v>
      </c>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v>1</v>
      </c>
      <c r="AI104" s="6"/>
      <c r="AJ104" s="6">
        <v>1</v>
      </c>
      <c r="AK104" s="6"/>
      <c r="AL104" s="6">
        <v>1</v>
      </c>
      <c r="AM104" s="6"/>
      <c r="AN104" s="6"/>
      <c r="AO104" s="6"/>
      <c r="AP104" s="6"/>
      <c r="AQ104" s="6"/>
      <c r="AR104" s="6"/>
      <c r="AS104" s="6"/>
      <c r="AT104" s="6"/>
      <c r="AU104" s="6"/>
      <c r="AV104" s="6"/>
      <c r="AW104" s="6"/>
      <c r="AX104" s="6"/>
      <c r="AY104" s="6"/>
      <c r="AZ104" s="6"/>
      <c r="BA104" s="6"/>
      <c r="BB104" s="6">
        <v>1</v>
      </c>
      <c r="BC104" s="6"/>
      <c r="BD104" s="6"/>
      <c r="BE104" s="6"/>
      <c r="BF104" s="6"/>
      <c r="BG104" s="6"/>
      <c r="BH104" s="6"/>
      <c r="BI104" s="6"/>
      <c r="BJ104" s="6"/>
      <c r="BK104" s="6"/>
      <c r="BL104" s="6"/>
      <c r="BM104" s="6"/>
      <c r="BN104" s="6"/>
      <c r="BO104" s="6"/>
      <c r="BP104" s="6"/>
      <c r="BQ104" s="6"/>
      <c r="BR104" s="6"/>
      <c r="BS104" s="6">
        <v>1</v>
      </c>
      <c r="BT104" s="6"/>
      <c r="BU104" s="6">
        <v>1</v>
      </c>
      <c r="BV104" s="6"/>
      <c r="BW104" s="6"/>
      <c r="BX104" s="6"/>
      <c r="BY104" s="6">
        <v>1</v>
      </c>
      <c r="BZ104" s="6"/>
    </row>
    <row r="105" spans="1:78" x14ac:dyDescent="0.3">
      <c r="A105" s="6" t="s">
        <v>136</v>
      </c>
      <c r="B105" s="6" t="s">
        <v>150</v>
      </c>
      <c r="C105" s="6">
        <v>132</v>
      </c>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v>1</v>
      </c>
      <c r="AN105" s="6"/>
      <c r="AO105" s="6"/>
      <c r="AP105" s="6"/>
      <c r="AQ105" s="6"/>
      <c r="AR105" s="6"/>
      <c r="AS105" s="6"/>
      <c r="AT105" s="6"/>
      <c r="AU105" s="6"/>
      <c r="AV105" s="6"/>
      <c r="AW105" s="6"/>
      <c r="AX105" s="6"/>
      <c r="AY105" s="6"/>
      <c r="AZ105" s="6"/>
      <c r="BA105" s="6"/>
      <c r="BB105" s="6">
        <v>1</v>
      </c>
      <c r="BC105" s="6">
        <v>1</v>
      </c>
      <c r="BD105" s="6"/>
      <c r="BE105" s="6"/>
      <c r="BF105" s="6">
        <v>1</v>
      </c>
      <c r="BG105" s="6"/>
      <c r="BH105" s="6"/>
      <c r="BI105" s="6"/>
      <c r="BJ105" s="6"/>
      <c r="BK105" s="6">
        <v>1</v>
      </c>
      <c r="BL105" s="6"/>
      <c r="BM105" s="6"/>
      <c r="BN105" s="6"/>
      <c r="BO105" s="6"/>
      <c r="BP105" s="6"/>
      <c r="BQ105" s="6"/>
      <c r="BR105" s="6"/>
      <c r="BS105" s="6"/>
      <c r="BT105" s="6"/>
      <c r="BU105" s="6"/>
      <c r="BV105" s="6"/>
      <c r="BW105" s="6"/>
      <c r="BX105" s="6"/>
      <c r="BY105" s="6"/>
      <c r="BZ105" s="6"/>
    </row>
    <row r="106" spans="1:78" x14ac:dyDescent="0.3">
      <c r="A106" s="6" t="s">
        <v>136</v>
      </c>
      <c r="B106" s="6" t="s">
        <v>151</v>
      </c>
      <c r="C106" s="6">
        <v>133</v>
      </c>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v>1</v>
      </c>
      <c r="AI106" s="6"/>
      <c r="AJ106" s="6">
        <v>1</v>
      </c>
      <c r="AK106" s="6">
        <v>1</v>
      </c>
      <c r="AL106" s="6">
        <v>1</v>
      </c>
      <c r="AM106" s="6"/>
      <c r="AN106" s="6"/>
      <c r="AO106" s="6">
        <v>1</v>
      </c>
      <c r="AP106" s="6"/>
      <c r="AQ106" s="6"/>
      <c r="AR106" s="6"/>
      <c r="AS106" s="6">
        <v>1</v>
      </c>
      <c r="AT106" s="6"/>
      <c r="AU106" s="6">
        <v>1</v>
      </c>
      <c r="AV106" s="6"/>
      <c r="AW106" s="6"/>
      <c r="AX106" s="6"/>
      <c r="AY106" s="6"/>
      <c r="AZ106" s="6"/>
      <c r="BA106" s="6"/>
      <c r="BB106" s="6">
        <v>1</v>
      </c>
      <c r="BC106" s="6"/>
      <c r="BD106" s="6"/>
      <c r="BE106" s="6"/>
      <c r="BF106" s="6"/>
      <c r="BG106" s="6"/>
      <c r="BH106" s="6"/>
      <c r="BI106" s="6">
        <v>1</v>
      </c>
      <c r="BJ106" s="6"/>
      <c r="BK106" s="6"/>
      <c r="BL106" s="6"/>
      <c r="BM106" s="6">
        <v>1</v>
      </c>
      <c r="BN106" s="6">
        <v>1</v>
      </c>
      <c r="BO106" s="6"/>
      <c r="BP106" s="6"/>
      <c r="BQ106" s="6"/>
      <c r="BR106" s="6"/>
      <c r="BS106" s="6"/>
      <c r="BT106" s="6"/>
      <c r="BU106" s="6">
        <v>1</v>
      </c>
      <c r="BV106" s="6"/>
      <c r="BW106" s="6"/>
      <c r="BX106" s="6"/>
      <c r="BY106" s="6">
        <v>1</v>
      </c>
      <c r="BZ106" s="6"/>
    </row>
    <row r="107" spans="1:78" x14ac:dyDescent="0.3">
      <c r="A107" s="6" t="s">
        <v>136</v>
      </c>
      <c r="B107" s="6" t="s">
        <v>152</v>
      </c>
      <c r="C107" s="6">
        <v>134</v>
      </c>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v>1</v>
      </c>
      <c r="AM107" s="6"/>
      <c r="AN107" s="6"/>
      <c r="AO107" s="6">
        <v>1</v>
      </c>
      <c r="AP107" s="6"/>
      <c r="AQ107" s="6"/>
      <c r="AR107" s="6"/>
      <c r="AS107" s="6">
        <v>1</v>
      </c>
      <c r="AT107" s="6"/>
      <c r="AU107" s="6">
        <v>1</v>
      </c>
      <c r="AV107" s="6"/>
      <c r="AW107" s="6"/>
      <c r="AX107" s="6"/>
      <c r="AY107" s="6"/>
      <c r="AZ107" s="6"/>
      <c r="BA107" s="6"/>
      <c r="BB107" s="6"/>
      <c r="BC107" s="6"/>
      <c r="BD107" s="6"/>
      <c r="BE107" s="6"/>
      <c r="BF107" s="6"/>
      <c r="BG107" s="6"/>
      <c r="BH107" s="6"/>
      <c r="BI107" s="6"/>
      <c r="BJ107" s="6"/>
      <c r="BK107" s="6"/>
      <c r="BL107" s="6"/>
      <c r="BM107" s="6">
        <v>1</v>
      </c>
      <c r="BN107" s="6"/>
      <c r="BO107" s="6"/>
      <c r="BP107" s="6"/>
      <c r="BQ107" s="6"/>
      <c r="BR107" s="6"/>
      <c r="BS107" s="6"/>
      <c r="BT107" s="6"/>
      <c r="BU107" s="6"/>
      <c r="BV107" s="6"/>
      <c r="BW107" s="6"/>
      <c r="BX107" s="6"/>
      <c r="BY107" s="6">
        <v>1</v>
      </c>
      <c r="BZ107" s="6"/>
    </row>
    <row r="108" spans="1:78" x14ac:dyDescent="0.3">
      <c r="A108" s="6" t="s">
        <v>136</v>
      </c>
      <c r="B108" s="6" t="s">
        <v>153</v>
      </c>
      <c r="C108" s="6">
        <v>135</v>
      </c>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v>1</v>
      </c>
      <c r="AI108" s="6"/>
      <c r="AJ108" s="6"/>
      <c r="AK108" s="6"/>
      <c r="AL108" s="6">
        <v>1</v>
      </c>
      <c r="AM108" s="6"/>
      <c r="AN108" s="6"/>
      <c r="AO108" s="6">
        <v>1</v>
      </c>
      <c r="AP108" s="6">
        <v>1</v>
      </c>
      <c r="AQ108" s="6"/>
      <c r="AR108" s="6"/>
      <c r="AS108" s="6">
        <v>1</v>
      </c>
      <c r="AT108" s="6"/>
      <c r="AU108" s="6">
        <v>1</v>
      </c>
      <c r="AV108" s="6"/>
      <c r="AW108" s="6"/>
      <c r="AX108" s="6"/>
      <c r="AY108" s="6"/>
      <c r="AZ108" s="6"/>
      <c r="BA108" s="6"/>
      <c r="BB108" s="6">
        <v>1</v>
      </c>
      <c r="BC108" s="6"/>
      <c r="BD108" s="6"/>
      <c r="BE108" s="6"/>
      <c r="BF108" s="6"/>
      <c r="BG108" s="6"/>
      <c r="BH108" s="6"/>
      <c r="BI108" s="6"/>
      <c r="BJ108" s="6"/>
      <c r="BK108" s="6"/>
      <c r="BL108" s="6"/>
      <c r="BM108" s="6">
        <v>1</v>
      </c>
      <c r="BN108" s="6"/>
      <c r="BO108" s="6"/>
      <c r="BP108" s="6"/>
      <c r="BQ108" s="6"/>
      <c r="BR108" s="6"/>
      <c r="BS108" s="6"/>
      <c r="BT108" s="6"/>
      <c r="BU108" s="6"/>
      <c r="BV108" s="6"/>
      <c r="BW108" s="6"/>
      <c r="BX108" s="6"/>
      <c r="BY108" s="6">
        <v>1</v>
      </c>
      <c r="BZ108" s="6"/>
    </row>
    <row r="109" spans="1:78" x14ac:dyDescent="0.3">
      <c r="A109" s="6" t="s">
        <v>136</v>
      </c>
      <c r="B109" s="6" t="s">
        <v>154</v>
      </c>
      <c r="C109" s="6">
        <v>136</v>
      </c>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v>1</v>
      </c>
      <c r="AI109" s="6"/>
      <c r="AJ109" s="6">
        <v>1</v>
      </c>
      <c r="AK109" s="6"/>
      <c r="AL109" s="6">
        <v>1</v>
      </c>
      <c r="AM109" s="6">
        <v>1</v>
      </c>
      <c r="AN109" s="6"/>
      <c r="AO109" s="6">
        <v>1</v>
      </c>
      <c r="AP109" s="6">
        <v>1</v>
      </c>
      <c r="AQ109" s="6"/>
      <c r="AR109" s="6"/>
      <c r="AS109" s="6">
        <v>1</v>
      </c>
      <c r="AT109" s="6"/>
      <c r="AU109" s="6">
        <v>1</v>
      </c>
      <c r="AV109" s="6"/>
      <c r="AW109" s="6"/>
      <c r="AX109" s="6"/>
      <c r="AY109" s="6"/>
      <c r="AZ109" s="6"/>
      <c r="BA109" s="6"/>
      <c r="BB109" s="6"/>
      <c r="BC109" s="6"/>
      <c r="BD109" s="6"/>
      <c r="BE109" s="6"/>
      <c r="BF109" s="6">
        <v>1</v>
      </c>
      <c r="BG109" s="6"/>
      <c r="BH109" s="6"/>
      <c r="BI109" s="6">
        <v>1</v>
      </c>
      <c r="BJ109" s="6"/>
      <c r="BK109" s="6">
        <v>1</v>
      </c>
      <c r="BL109" s="6"/>
      <c r="BM109" s="6">
        <v>1</v>
      </c>
      <c r="BN109" s="6">
        <v>1</v>
      </c>
      <c r="BO109" s="6"/>
      <c r="BP109" s="6"/>
      <c r="BQ109" s="6"/>
      <c r="BR109" s="6"/>
      <c r="BS109" s="6"/>
      <c r="BT109" s="6"/>
      <c r="BU109" s="6">
        <v>1</v>
      </c>
      <c r="BV109" s="6">
        <v>1</v>
      </c>
      <c r="BW109" s="6"/>
      <c r="BX109" s="6"/>
      <c r="BY109" s="6">
        <v>1</v>
      </c>
      <c r="BZ109" s="6"/>
    </row>
    <row r="110" spans="1:78" x14ac:dyDescent="0.3">
      <c r="A110" s="6" t="s">
        <v>136</v>
      </c>
      <c r="B110" s="6" t="s">
        <v>155</v>
      </c>
      <c r="C110" s="6">
        <v>137</v>
      </c>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v>1</v>
      </c>
      <c r="AI110" s="6"/>
      <c r="AJ110" s="6">
        <v>1</v>
      </c>
      <c r="AK110" s="6">
        <v>1</v>
      </c>
      <c r="AL110" s="6">
        <v>1</v>
      </c>
      <c r="AM110" s="6"/>
      <c r="AN110" s="6"/>
      <c r="AO110" s="6">
        <v>1</v>
      </c>
      <c r="AP110" s="6"/>
      <c r="AQ110" s="6"/>
      <c r="AR110" s="6"/>
      <c r="AS110" s="6">
        <v>1</v>
      </c>
      <c r="AT110" s="6"/>
      <c r="AU110" s="6">
        <v>1</v>
      </c>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v>1</v>
      </c>
      <c r="BZ110" s="6"/>
    </row>
    <row r="111" spans="1:78" x14ac:dyDescent="0.3">
      <c r="A111" s="6" t="s">
        <v>156</v>
      </c>
      <c r="B111" s="6" t="s">
        <v>157</v>
      </c>
      <c r="C111" s="6">
        <v>138</v>
      </c>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v>1</v>
      </c>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v>1</v>
      </c>
      <c r="BO111" s="6"/>
      <c r="BP111" s="6"/>
      <c r="BQ111" s="6"/>
      <c r="BR111" s="6"/>
      <c r="BS111" s="6"/>
      <c r="BT111" s="6"/>
      <c r="BU111" s="6"/>
      <c r="BV111" s="6">
        <v>1</v>
      </c>
      <c r="BW111" s="6"/>
      <c r="BX111" s="6"/>
      <c r="BY111" s="6"/>
      <c r="BZ111" s="6"/>
    </row>
    <row r="112" spans="1:78" x14ac:dyDescent="0.3">
      <c r="A112" s="6" t="s">
        <v>136</v>
      </c>
      <c r="B112" s="6" t="s">
        <v>158</v>
      </c>
      <c r="C112" s="6">
        <v>139</v>
      </c>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v>1</v>
      </c>
      <c r="AV112" s="6"/>
      <c r="AW112" s="6"/>
      <c r="AX112" s="6"/>
      <c r="AY112" s="6"/>
      <c r="AZ112" s="6"/>
      <c r="BA112" s="6"/>
      <c r="BB112" s="6"/>
      <c r="BC112" s="6"/>
      <c r="BD112" s="6"/>
      <c r="BE112" s="6"/>
      <c r="BF112" s="6"/>
      <c r="BG112" s="6"/>
      <c r="BH112" s="6">
        <v>1</v>
      </c>
      <c r="BI112" s="6"/>
      <c r="BJ112" s="6">
        <v>1</v>
      </c>
      <c r="BK112" s="6"/>
      <c r="BL112" s="6"/>
      <c r="BM112" s="6"/>
      <c r="BN112" s="6"/>
      <c r="BO112" s="6"/>
      <c r="BP112" s="6"/>
      <c r="BQ112" s="6"/>
      <c r="BR112" s="6"/>
      <c r="BS112" s="6"/>
      <c r="BT112" s="6"/>
      <c r="BU112" s="6"/>
      <c r="BV112" s="6"/>
      <c r="BW112" s="6"/>
      <c r="BX112" s="6"/>
      <c r="BY112" s="6"/>
      <c r="BZ112" s="6"/>
    </row>
    <row r="113" spans="1:78" x14ac:dyDescent="0.3">
      <c r="A113" s="6" t="s">
        <v>136</v>
      </c>
      <c r="B113" s="6" t="s">
        <v>159</v>
      </c>
      <c r="C113" s="6">
        <v>140</v>
      </c>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v>1</v>
      </c>
      <c r="AV113" s="6"/>
      <c r="AW113" s="6"/>
      <c r="AX113" s="6"/>
      <c r="AY113" s="6"/>
      <c r="AZ113" s="6"/>
      <c r="BA113" s="6"/>
      <c r="BB113" s="6"/>
      <c r="BC113" s="6"/>
      <c r="BD113" s="6"/>
      <c r="BE113" s="6"/>
      <c r="BF113" s="6"/>
      <c r="BG113" s="6"/>
      <c r="BH113" s="6"/>
      <c r="BI113" s="6"/>
      <c r="BJ113" s="6">
        <v>1</v>
      </c>
      <c r="BK113" s="6"/>
      <c r="BL113" s="6"/>
      <c r="BM113" s="6"/>
      <c r="BN113" s="6"/>
      <c r="BO113" s="6"/>
      <c r="BP113" s="6"/>
      <c r="BQ113" s="6"/>
      <c r="BR113" s="6"/>
      <c r="BS113" s="6"/>
      <c r="BT113" s="6"/>
      <c r="BU113" s="6"/>
      <c r="BV113" s="6"/>
      <c r="BW113" s="6"/>
      <c r="BX113" s="6"/>
      <c r="BY113" s="6"/>
      <c r="BZ113" s="6"/>
    </row>
    <row r="114" spans="1:78" x14ac:dyDescent="0.3">
      <c r="A114" s="6" t="s">
        <v>136</v>
      </c>
      <c r="B114" s="6" t="s">
        <v>160</v>
      </c>
      <c r="C114" s="6">
        <v>141</v>
      </c>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v>1</v>
      </c>
      <c r="AY114" s="6"/>
      <c r="AZ114" s="6"/>
      <c r="BA114" s="6"/>
      <c r="BB114" s="6"/>
      <c r="BC114" s="6"/>
      <c r="BD114" s="6"/>
      <c r="BE114" s="6"/>
      <c r="BF114" s="6">
        <v>1</v>
      </c>
      <c r="BG114" s="6"/>
      <c r="BH114" s="6"/>
      <c r="BI114" s="6"/>
      <c r="BJ114" s="6"/>
      <c r="BK114" s="6"/>
      <c r="BL114" s="6"/>
      <c r="BM114" s="6"/>
      <c r="BN114" s="6"/>
      <c r="BO114" s="6"/>
      <c r="BP114" s="6"/>
      <c r="BQ114" s="6"/>
      <c r="BR114" s="6"/>
      <c r="BS114" s="6"/>
      <c r="BT114" s="6"/>
      <c r="BU114" s="6"/>
      <c r="BV114" s="6"/>
      <c r="BW114" s="6"/>
      <c r="BX114" s="6"/>
      <c r="BY114" s="6"/>
      <c r="BZ114" s="6"/>
    </row>
    <row r="115" spans="1:78" x14ac:dyDescent="0.3">
      <c r="A115" s="6" t="s">
        <v>156</v>
      </c>
      <c r="B115" s="6" t="s">
        <v>161</v>
      </c>
      <c r="C115" s="6">
        <v>142</v>
      </c>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v>1</v>
      </c>
      <c r="BO115" s="6"/>
      <c r="BP115" s="6"/>
      <c r="BQ115" s="6"/>
      <c r="BR115" s="6">
        <v>1</v>
      </c>
      <c r="BS115" s="6"/>
      <c r="BT115" s="6"/>
      <c r="BU115" s="6"/>
      <c r="BV115" s="6"/>
      <c r="BW115" s="6"/>
      <c r="BX115" s="6"/>
      <c r="BY115" s="6">
        <v>1</v>
      </c>
      <c r="BZ115" s="6"/>
    </row>
    <row r="116" spans="1:78" x14ac:dyDescent="0.3">
      <c r="A116" s="6" t="s">
        <v>156</v>
      </c>
      <c r="B116" s="6" t="s">
        <v>162</v>
      </c>
      <c r="C116" s="6">
        <v>143</v>
      </c>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v>1</v>
      </c>
      <c r="AY116" s="6"/>
      <c r="AZ116" s="6"/>
      <c r="BA116" s="6"/>
      <c r="BB116" s="6"/>
      <c r="BC116" s="6"/>
      <c r="BD116" s="6"/>
      <c r="BE116" s="6">
        <v>1</v>
      </c>
      <c r="BF116" s="6"/>
      <c r="BG116" s="6"/>
      <c r="BH116" s="6"/>
      <c r="BI116" s="6"/>
      <c r="BJ116" s="6"/>
      <c r="BK116" s="6"/>
      <c r="BL116" s="6"/>
      <c r="BM116" s="6"/>
      <c r="BN116" s="6"/>
      <c r="BO116" s="6"/>
      <c r="BP116" s="6"/>
      <c r="BQ116" s="6"/>
      <c r="BR116" s="6">
        <v>1</v>
      </c>
      <c r="BS116" s="6"/>
      <c r="BT116" s="6"/>
      <c r="BU116" s="6"/>
      <c r="BV116" s="6"/>
      <c r="BW116" s="6"/>
      <c r="BX116" s="6"/>
      <c r="BY116" s="6"/>
      <c r="BZ116" s="6">
        <v>1</v>
      </c>
    </row>
    <row r="117" spans="1:78" x14ac:dyDescent="0.3">
      <c r="A117" s="6" t="s">
        <v>156</v>
      </c>
      <c r="B117" s="6" t="s">
        <v>163</v>
      </c>
      <c r="C117" s="6">
        <v>144</v>
      </c>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v>1</v>
      </c>
      <c r="AI117" s="6"/>
      <c r="AJ117" s="6">
        <v>1</v>
      </c>
      <c r="AK117" s="6"/>
      <c r="AL117" s="6">
        <v>1</v>
      </c>
      <c r="AM117" s="6"/>
      <c r="AN117" s="6"/>
      <c r="AO117" s="6"/>
      <c r="AP117" s="6"/>
      <c r="AQ117" s="6"/>
      <c r="AR117" s="6"/>
      <c r="AS117" s="6"/>
      <c r="AT117" s="6"/>
      <c r="AU117" s="6"/>
      <c r="AV117" s="6">
        <v>1</v>
      </c>
      <c r="AW117" s="6"/>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row>
    <row r="118" spans="1:78" x14ac:dyDescent="0.3">
      <c r="A118" s="6" t="s">
        <v>156</v>
      </c>
      <c r="B118" s="6" t="s">
        <v>164</v>
      </c>
      <c r="C118" s="6">
        <v>145</v>
      </c>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v>1</v>
      </c>
      <c r="AI118" s="6"/>
      <c r="AJ118" s="6">
        <v>1</v>
      </c>
      <c r="AK118" s="6"/>
      <c r="AL118" s="6">
        <v>1</v>
      </c>
      <c r="AM118" s="6"/>
      <c r="AN118" s="6"/>
      <c r="AO118" s="6">
        <v>1</v>
      </c>
      <c r="AP118" s="6"/>
      <c r="AQ118" s="6"/>
      <c r="AR118" s="6"/>
      <c r="AS118" s="6">
        <v>1</v>
      </c>
      <c r="AT118" s="6"/>
      <c r="AU118" s="6">
        <v>1</v>
      </c>
      <c r="AV118" s="6"/>
      <c r="AW118" s="6"/>
      <c r="AX118" s="6">
        <v>1</v>
      </c>
      <c r="AY118" s="6"/>
      <c r="AZ118" s="6"/>
      <c r="BA118" s="6"/>
      <c r="BB118" s="6"/>
      <c r="BC118" s="6"/>
      <c r="BD118" s="6"/>
      <c r="BE118" s="6"/>
      <c r="BF118" s="6"/>
      <c r="BG118" s="6"/>
      <c r="BH118" s="6"/>
      <c r="BI118" s="6">
        <v>1</v>
      </c>
      <c r="BJ118" s="6"/>
      <c r="BK118" s="6"/>
      <c r="BL118" s="6"/>
      <c r="BM118" s="6">
        <v>1</v>
      </c>
      <c r="BN118" s="6"/>
      <c r="BO118" s="6"/>
      <c r="BP118" s="6"/>
      <c r="BQ118" s="6"/>
      <c r="BR118" s="6"/>
      <c r="BS118" s="6"/>
      <c r="BT118" s="6"/>
      <c r="BU118" s="6"/>
      <c r="BV118" s="6">
        <v>1</v>
      </c>
      <c r="BW118" s="6"/>
      <c r="BX118" s="6"/>
      <c r="BY118" s="6">
        <v>1</v>
      </c>
      <c r="BZ118" s="6"/>
    </row>
    <row r="119" spans="1:78" x14ac:dyDescent="0.3">
      <c r="A119" s="6" t="s">
        <v>156</v>
      </c>
      <c r="B119" s="6" t="s">
        <v>165</v>
      </c>
      <c r="C119" s="6">
        <v>146</v>
      </c>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v>1</v>
      </c>
      <c r="AL119" s="6">
        <v>1</v>
      </c>
      <c r="AM119" s="6">
        <v>1</v>
      </c>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row>
    <row r="120" spans="1:78" x14ac:dyDescent="0.3">
      <c r="A120" s="6" t="s">
        <v>156</v>
      </c>
      <c r="B120" s="6" t="s">
        <v>166</v>
      </c>
      <c r="C120" s="6">
        <v>147</v>
      </c>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v>1</v>
      </c>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v>1</v>
      </c>
      <c r="BT120" s="6"/>
      <c r="BU120" s="6"/>
      <c r="BV120" s="6"/>
      <c r="BW120" s="6"/>
      <c r="BX120" s="6"/>
      <c r="BY120" s="6">
        <v>1</v>
      </c>
      <c r="BZ120" s="6"/>
    </row>
    <row r="121" spans="1:78" x14ac:dyDescent="0.3">
      <c r="A121" s="6" t="s">
        <v>156</v>
      </c>
      <c r="B121" s="6" t="s">
        <v>167</v>
      </c>
      <c r="C121" s="6">
        <v>148</v>
      </c>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v>1</v>
      </c>
      <c r="AQ121" s="6"/>
      <c r="AR121" s="6"/>
      <c r="AS121" s="6"/>
      <c r="AT121" s="6"/>
      <c r="AU121" s="6"/>
      <c r="AV121" s="6"/>
      <c r="AW121" s="6"/>
      <c r="AX121" s="6">
        <v>1</v>
      </c>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v>1</v>
      </c>
      <c r="BZ121" s="6"/>
    </row>
    <row r="122" spans="1:78" x14ac:dyDescent="0.3">
      <c r="A122" s="6" t="s">
        <v>156</v>
      </c>
      <c r="B122" s="6" t="s">
        <v>168</v>
      </c>
      <c r="C122" s="6">
        <v>149</v>
      </c>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v>1</v>
      </c>
      <c r="AP122" s="6"/>
      <c r="AQ122" s="6"/>
      <c r="AR122" s="6"/>
      <c r="AS122" s="6">
        <v>1</v>
      </c>
      <c r="AT122" s="6"/>
      <c r="AU122" s="6">
        <v>1</v>
      </c>
      <c r="AV122" s="6"/>
      <c r="AW122" s="6"/>
      <c r="AX122" s="6"/>
      <c r="AY122" s="6"/>
      <c r="AZ122" s="6"/>
      <c r="BA122" s="6"/>
      <c r="BB122" s="6"/>
      <c r="BC122" s="6"/>
      <c r="BD122" s="6"/>
      <c r="BE122" s="6"/>
      <c r="BF122" s="6"/>
      <c r="BG122" s="6"/>
      <c r="BH122" s="6"/>
      <c r="BI122" s="6">
        <v>1</v>
      </c>
      <c r="BJ122" s="6"/>
      <c r="BK122" s="6"/>
      <c r="BL122" s="6"/>
      <c r="BM122" s="6">
        <v>1</v>
      </c>
      <c r="BN122" s="6"/>
      <c r="BO122" s="6"/>
      <c r="BP122" s="6"/>
      <c r="BQ122" s="6"/>
      <c r="BR122" s="6">
        <v>1</v>
      </c>
      <c r="BS122" s="6"/>
      <c r="BT122" s="6"/>
      <c r="BU122" s="6"/>
      <c r="BV122" s="6">
        <v>1</v>
      </c>
      <c r="BW122" s="6"/>
      <c r="BX122" s="6"/>
      <c r="BY122" s="6">
        <v>1</v>
      </c>
      <c r="BZ122" s="6"/>
    </row>
    <row r="123" spans="1:78" x14ac:dyDescent="0.3">
      <c r="A123" s="6" t="s">
        <v>156</v>
      </c>
      <c r="B123" s="6" t="s">
        <v>169</v>
      </c>
      <c r="C123" s="6">
        <v>150</v>
      </c>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v>1</v>
      </c>
      <c r="AQ123" s="6"/>
      <c r="AR123" s="6"/>
      <c r="AS123" s="6"/>
      <c r="AT123" s="6"/>
      <c r="AU123" s="6"/>
      <c r="AV123" s="6"/>
      <c r="AW123" s="6"/>
      <c r="AX123" s="6"/>
      <c r="AY123" s="6"/>
      <c r="AZ123" s="6"/>
      <c r="BA123" s="6"/>
      <c r="BB123" s="6"/>
      <c r="BC123" s="6"/>
      <c r="BD123" s="6"/>
      <c r="BE123" s="6"/>
      <c r="BF123" s="6">
        <v>1</v>
      </c>
      <c r="BG123" s="6"/>
      <c r="BH123" s="6"/>
      <c r="BI123" s="6"/>
      <c r="BJ123" s="6"/>
      <c r="BK123" s="6"/>
      <c r="BL123" s="6"/>
      <c r="BM123" s="6"/>
      <c r="BN123" s="6"/>
      <c r="BO123" s="6"/>
      <c r="BP123" s="6"/>
      <c r="BQ123" s="6"/>
      <c r="BR123" s="6"/>
      <c r="BS123" s="6"/>
      <c r="BT123" s="6"/>
      <c r="BU123" s="6"/>
      <c r="BV123" s="6">
        <v>1</v>
      </c>
      <c r="BW123" s="6"/>
      <c r="BX123" s="6"/>
      <c r="BY123" s="6">
        <v>1</v>
      </c>
      <c r="BZ123" s="6"/>
    </row>
    <row r="124" spans="1:78" x14ac:dyDescent="0.3">
      <c r="A124" s="6" t="s">
        <v>46</v>
      </c>
      <c r="B124" s="6" t="s">
        <v>557</v>
      </c>
      <c r="C124" s="6">
        <v>152</v>
      </c>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v>1</v>
      </c>
      <c r="AR124" s="6">
        <v>1</v>
      </c>
      <c r="AS124" s="6"/>
      <c r="AT124" s="6"/>
      <c r="AU124" s="6"/>
      <c r="AV124" s="6"/>
      <c r="AW124" s="6"/>
      <c r="AX124" s="6"/>
      <c r="AY124" s="6"/>
      <c r="AZ124" s="6"/>
      <c r="BA124" s="6"/>
      <c r="BB124" s="6"/>
      <c r="BC124" s="6">
        <v>1</v>
      </c>
      <c r="BD124" s="6"/>
      <c r="BE124" s="6"/>
      <c r="BF124" s="6"/>
      <c r="BG124" s="6"/>
      <c r="BH124" s="6"/>
      <c r="BI124" s="6"/>
      <c r="BJ124" s="6"/>
      <c r="BK124" s="6"/>
      <c r="BL124" s="6"/>
      <c r="BM124" s="6"/>
      <c r="BN124" s="6"/>
      <c r="BO124" s="6"/>
      <c r="BP124" s="6"/>
      <c r="BQ124" s="6"/>
      <c r="BR124" s="6"/>
      <c r="BS124" s="6"/>
      <c r="BT124" s="6"/>
      <c r="BU124" s="6"/>
      <c r="BV124" s="6"/>
      <c r="BW124" s="6">
        <v>1</v>
      </c>
      <c r="BX124" s="6"/>
      <c r="BY124" s="6"/>
      <c r="BZ124" s="6"/>
    </row>
    <row r="125" spans="1:78" x14ac:dyDescent="0.3">
      <c r="A125" s="6" t="s">
        <v>156</v>
      </c>
      <c r="B125" s="6" t="s">
        <v>170</v>
      </c>
      <c r="C125" s="6">
        <v>153</v>
      </c>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v>1</v>
      </c>
      <c r="BF125" s="6"/>
      <c r="BG125" s="6"/>
      <c r="BH125" s="6"/>
      <c r="BI125" s="6"/>
      <c r="BJ125" s="6"/>
      <c r="BK125" s="6"/>
      <c r="BL125" s="6"/>
      <c r="BM125" s="6"/>
      <c r="BN125" s="6"/>
      <c r="BO125" s="6">
        <v>1</v>
      </c>
      <c r="BP125" s="6"/>
      <c r="BQ125" s="6"/>
      <c r="BR125" s="6"/>
      <c r="BS125" s="6"/>
      <c r="BT125" s="6">
        <v>1</v>
      </c>
      <c r="BU125" s="6"/>
      <c r="BV125" s="6"/>
      <c r="BW125" s="6"/>
      <c r="BX125" s="6"/>
      <c r="BY125" s="6">
        <v>1</v>
      </c>
      <c r="BZ125" s="6"/>
    </row>
    <row r="126" spans="1:78" x14ac:dyDescent="0.3">
      <c r="A126" s="6" t="s">
        <v>156</v>
      </c>
      <c r="B126" s="6" t="s">
        <v>171</v>
      </c>
      <c r="C126" s="6">
        <v>154</v>
      </c>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v>1</v>
      </c>
      <c r="BQ126" s="6"/>
      <c r="BR126" s="6">
        <v>1</v>
      </c>
      <c r="BS126" s="6"/>
      <c r="BT126" s="6">
        <v>1</v>
      </c>
      <c r="BU126" s="6"/>
      <c r="BV126" s="6"/>
      <c r="BW126" s="6"/>
      <c r="BX126" s="6"/>
      <c r="BY126" s="6">
        <v>1</v>
      </c>
      <c r="BZ126" s="6"/>
    </row>
    <row r="127" spans="1:78" x14ac:dyDescent="0.3">
      <c r="A127" s="6" t="s">
        <v>156</v>
      </c>
      <c r="B127" s="6" t="s">
        <v>172</v>
      </c>
      <c r="C127" s="6">
        <v>155</v>
      </c>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v>1</v>
      </c>
      <c r="AP127" s="6"/>
      <c r="AQ127" s="6"/>
      <c r="AR127" s="6"/>
      <c r="AS127" s="6">
        <v>1</v>
      </c>
      <c r="AT127" s="6"/>
      <c r="AU127" s="6">
        <v>1</v>
      </c>
      <c r="AV127" s="6"/>
      <c r="AW127" s="6"/>
      <c r="AX127" s="6"/>
      <c r="AY127" s="6"/>
      <c r="AZ127" s="6"/>
      <c r="BA127" s="6">
        <v>1</v>
      </c>
      <c r="BB127" s="6"/>
      <c r="BC127" s="6"/>
      <c r="BD127" s="6"/>
      <c r="BE127" s="6"/>
      <c r="BF127" s="6"/>
      <c r="BG127" s="6"/>
      <c r="BH127" s="6"/>
      <c r="BI127" s="6">
        <v>1</v>
      </c>
      <c r="BJ127" s="6"/>
      <c r="BK127" s="6"/>
      <c r="BL127" s="6"/>
      <c r="BM127" s="6">
        <v>1</v>
      </c>
      <c r="BN127" s="6"/>
      <c r="BO127" s="6"/>
      <c r="BP127" s="6"/>
      <c r="BQ127" s="6"/>
      <c r="BR127" s="6"/>
      <c r="BS127" s="6"/>
      <c r="BT127" s="6"/>
      <c r="BU127" s="6"/>
      <c r="BV127" s="6">
        <v>1</v>
      </c>
      <c r="BW127" s="6"/>
      <c r="BX127" s="6"/>
      <c r="BY127" s="6"/>
      <c r="BZ127" s="6"/>
    </row>
    <row r="128" spans="1:78" x14ac:dyDescent="0.3">
      <c r="A128" s="6" t="s">
        <v>156</v>
      </c>
      <c r="B128" s="6" t="s">
        <v>173</v>
      </c>
      <c r="C128" s="6">
        <v>156</v>
      </c>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v>1</v>
      </c>
      <c r="AX128" s="6"/>
      <c r="AY128" s="6"/>
      <c r="AZ128" s="6">
        <v>1</v>
      </c>
      <c r="BA128" s="6">
        <v>1</v>
      </c>
      <c r="BB128" s="6"/>
      <c r="BC128" s="6"/>
      <c r="BD128" s="6"/>
      <c r="BE128" s="6"/>
      <c r="BF128" s="6"/>
      <c r="BG128" s="6"/>
      <c r="BH128" s="6"/>
      <c r="BI128" s="6"/>
      <c r="BJ128" s="6"/>
      <c r="BK128" s="6"/>
      <c r="BL128" s="6"/>
      <c r="BM128" s="6"/>
      <c r="BN128" s="6"/>
      <c r="BO128" s="6"/>
      <c r="BP128" s="6"/>
      <c r="BQ128" s="6"/>
      <c r="BR128" s="6"/>
      <c r="BS128" s="6"/>
      <c r="BT128" s="6">
        <v>1</v>
      </c>
      <c r="BU128" s="6"/>
      <c r="BV128" s="6"/>
      <c r="BW128" s="6"/>
      <c r="BX128" s="6"/>
      <c r="BY128" s="6"/>
      <c r="BZ128" s="6"/>
    </row>
    <row r="129" spans="1:78" x14ac:dyDescent="0.3">
      <c r="A129" s="6" t="s">
        <v>156</v>
      </c>
      <c r="B129" s="6" t="s">
        <v>174</v>
      </c>
      <c r="C129" s="6">
        <v>157</v>
      </c>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v>1</v>
      </c>
      <c r="AQ129" s="6"/>
      <c r="AR129" s="6"/>
      <c r="AS129" s="6"/>
      <c r="AT129" s="6"/>
      <c r="AU129" s="6"/>
      <c r="AV129" s="6"/>
      <c r="AW129" s="6">
        <v>1</v>
      </c>
      <c r="AX129" s="6"/>
      <c r="AY129" s="6">
        <v>1</v>
      </c>
      <c r="AZ129" s="6">
        <v>1</v>
      </c>
      <c r="BA129" s="6">
        <v>1</v>
      </c>
      <c r="BB129" s="6"/>
      <c r="BC129" s="6"/>
      <c r="BD129" s="6"/>
      <c r="BE129" s="6">
        <v>1</v>
      </c>
      <c r="BF129" s="6">
        <v>1</v>
      </c>
      <c r="BG129" s="6"/>
      <c r="BH129" s="6"/>
      <c r="BI129" s="6"/>
      <c r="BJ129" s="6"/>
      <c r="BK129" s="6"/>
      <c r="BL129" s="6"/>
      <c r="BM129" s="6"/>
      <c r="BN129" s="6"/>
      <c r="BO129" s="6">
        <v>1</v>
      </c>
      <c r="BP129" s="6">
        <v>1</v>
      </c>
      <c r="BQ129" s="6">
        <v>1</v>
      </c>
      <c r="BR129" s="6">
        <v>1</v>
      </c>
      <c r="BS129" s="6"/>
      <c r="BT129" s="6">
        <v>1</v>
      </c>
      <c r="BU129" s="6"/>
      <c r="BV129" s="6"/>
      <c r="BW129" s="6"/>
      <c r="BX129" s="6"/>
      <c r="BY129" s="6">
        <v>1</v>
      </c>
      <c r="BZ129" s="6"/>
    </row>
    <row r="130" spans="1:78" x14ac:dyDescent="0.3">
      <c r="A130" s="6" t="s">
        <v>156</v>
      </c>
      <c r="B130" s="6" t="s">
        <v>175</v>
      </c>
      <c r="C130" s="6">
        <v>158</v>
      </c>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v>1</v>
      </c>
      <c r="BA130" s="6"/>
      <c r="BB130" s="6"/>
      <c r="BC130" s="6"/>
      <c r="BD130" s="6"/>
      <c r="BE130" s="6"/>
      <c r="BF130" s="6"/>
      <c r="BG130" s="6"/>
      <c r="BH130" s="6"/>
      <c r="BI130" s="6"/>
      <c r="BJ130" s="6"/>
      <c r="BK130" s="6"/>
      <c r="BL130" s="6"/>
      <c r="BM130" s="6"/>
      <c r="BN130" s="6"/>
      <c r="BO130" s="6"/>
      <c r="BP130" s="6"/>
      <c r="BQ130" s="6"/>
      <c r="BR130" s="6"/>
      <c r="BS130" s="6"/>
      <c r="BT130" s="6">
        <v>1</v>
      </c>
      <c r="BU130" s="6"/>
      <c r="BV130" s="6"/>
      <c r="BW130" s="6"/>
      <c r="BX130" s="6"/>
      <c r="BY130" s="6"/>
      <c r="BZ130" s="6"/>
    </row>
    <row r="131" spans="1:78" x14ac:dyDescent="0.3">
      <c r="A131" s="6" t="s">
        <v>156</v>
      </c>
      <c r="B131" s="6" t="s">
        <v>176</v>
      </c>
      <c r="C131" s="6">
        <v>159</v>
      </c>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v>1</v>
      </c>
      <c r="AX131" s="6"/>
      <c r="AY131" s="6"/>
      <c r="AZ131" s="6">
        <v>1</v>
      </c>
      <c r="BA131" s="6">
        <v>1</v>
      </c>
      <c r="BB131" s="6"/>
      <c r="BC131" s="6"/>
      <c r="BD131" s="6"/>
      <c r="BE131" s="6"/>
      <c r="BF131" s="6">
        <v>1</v>
      </c>
      <c r="BG131" s="6"/>
      <c r="BH131" s="6"/>
      <c r="BI131" s="6"/>
      <c r="BJ131" s="6"/>
      <c r="BK131" s="6"/>
      <c r="BL131" s="6"/>
      <c r="BM131" s="6"/>
      <c r="BN131" s="6"/>
      <c r="BO131" s="6"/>
      <c r="BP131" s="6"/>
      <c r="BQ131" s="6"/>
      <c r="BR131" s="6"/>
      <c r="BS131" s="6"/>
      <c r="BT131" s="6">
        <v>1</v>
      </c>
      <c r="BU131" s="6"/>
      <c r="BV131" s="6"/>
      <c r="BW131" s="6"/>
      <c r="BX131" s="6"/>
      <c r="BY131" s="6"/>
      <c r="BZ131" s="6"/>
    </row>
    <row r="132" spans="1:78" x14ac:dyDescent="0.3">
      <c r="A132" s="6" t="s">
        <v>156</v>
      </c>
      <c r="B132" s="6" t="s">
        <v>177</v>
      </c>
      <c r="C132" s="6">
        <v>160</v>
      </c>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v>1</v>
      </c>
      <c r="AX132" s="6"/>
      <c r="AY132" s="6"/>
      <c r="AZ132" s="6">
        <v>1</v>
      </c>
      <c r="BA132" s="6"/>
      <c r="BB132" s="6"/>
      <c r="BC132" s="6"/>
      <c r="BD132" s="6"/>
      <c r="BE132" s="6">
        <v>1</v>
      </c>
      <c r="BF132" s="6"/>
      <c r="BG132" s="6"/>
      <c r="BH132" s="6"/>
      <c r="BI132" s="6"/>
      <c r="BJ132" s="6"/>
      <c r="BK132" s="6"/>
      <c r="BL132" s="6"/>
      <c r="BM132" s="6"/>
      <c r="BN132" s="6"/>
      <c r="BO132" s="6"/>
      <c r="BP132" s="6"/>
      <c r="BQ132" s="6"/>
      <c r="BR132" s="6">
        <v>1</v>
      </c>
      <c r="BS132" s="6"/>
      <c r="BT132" s="6">
        <v>1</v>
      </c>
      <c r="BU132" s="6"/>
      <c r="BV132" s="6"/>
      <c r="BW132" s="6"/>
      <c r="BX132" s="6"/>
      <c r="BY132" s="6"/>
      <c r="BZ132" s="6"/>
    </row>
    <row r="133" spans="1:78" x14ac:dyDescent="0.3">
      <c r="A133" s="6" t="s">
        <v>156</v>
      </c>
      <c r="B133" s="6" t="s">
        <v>178</v>
      </c>
      <c r="C133" s="6">
        <v>161</v>
      </c>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c r="BL133" s="6"/>
      <c r="BM133" s="6"/>
      <c r="BN133" s="6"/>
      <c r="BO133" s="6">
        <v>1</v>
      </c>
      <c r="BP133" s="6"/>
      <c r="BQ133" s="6"/>
      <c r="BR133" s="6"/>
      <c r="BS133" s="6"/>
      <c r="BT133" s="6">
        <v>1</v>
      </c>
      <c r="BU133" s="6"/>
      <c r="BV133" s="6"/>
      <c r="BW133" s="6"/>
      <c r="BX133" s="6"/>
      <c r="BY133" s="6">
        <v>1</v>
      </c>
      <c r="BZ133" s="6"/>
    </row>
    <row r="134" spans="1:78" x14ac:dyDescent="0.3">
      <c r="A134" s="6" t="s">
        <v>46</v>
      </c>
      <c r="B134" s="6" t="s">
        <v>568</v>
      </c>
      <c r="C134" s="6">
        <v>163</v>
      </c>
      <c r="D134" s="6"/>
      <c r="E134" s="6">
        <v>1</v>
      </c>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row>
    <row r="135" spans="1:78" x14ac:dyDescent="0.3">
      <c r="A135" s="6" t="s">
        <v>46</v>
      </c>
      <c r="B135" s="6" t="s">
        <v>569</v>
      </c>
      <c r="C135" s="6">
        <v>164</v>
      </c>
      <c r="D135" s="6"/>
      <c r="E135" s="6"/>
      <c r="F135" s="6">
        <v>1</v>
      </c>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row>
    <row r="136" spans="1:78" x14ac:dyDescent="0.3">
      <c r="A136" s="6" t="s">
        <v>46</v>
      </c>
      <c r="B136" s="6" t="s">
        <v>571</v>
      </c>
      <c r="C136" s="6">
        <v>165</v>
      </c>
      <c r="D136" s="6"/>
      <c r="E136" s="6"/>
      <c r="F136" s="6"/>
      <c r="G136" s="6"/>
      <c r="H136" s="6"/>
      <c r="I136" s="6"/>
      <c r="J136" s="6"/>
      <c r="K136" s="6">
        <v>1</v>
      </c>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s="6"/>
      <c r="BI136" s="6"/>
      <c r="BJ136" s="6"/>
      <c r="BK136" s="6"/>
      <c r="BL136" s="6"/>
      <c r="BM136" s="6"/>
      <c r="BN136" s="6"/>
      <c r="BO136" s="6"/>
      <c r="BP136" s="6"/>
      <c r="BQ136" s="6"/>
      <c r="BR136" s="6"/>
      <c r="BS136" s="6"/>
      <c r="BT136" s="6"/>
      <c r="BU136" s="6"/>
      <c r="BV136" s="6"/>
      <c r="BW136" s="6"/>
      <c r="BX136" s="6"/>
      <c r="BY136" s="6"/>
      <c r="BZ136" s="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s q m i d = " 2 e e 2 6 b 4 9 - 2 2 0 9 - 4 3 7 8 - b 2 8 5 - 2 d 3 6 d f b d 5 d 5 1 "   x m l n s = " h t t p : / / s c h e m a s . m i c r o s o f t . c o m / D a t a M a s h u p " > A A A A A B Q D A A B Q S w M E F A A C A A g A 8 V l i V C a + j D 6 k A A A A 9 g A A A B I A H A B D b 2 5 m a W c v U G F j a 2 F n Z S 5 4 b W w g o h g A K K A U A A A A A A A A A A A A A A A A A A A A A A A A A A A A h Y 9 B D o I w F E S v Q r q n L W i M I Z + y c A v G x M S 4 b W q F R v g Y W i x 3 c + G R v I I Y R d 2 5 n J k 3 y c z 9 e o N s a O r g o j t r W k x J R D k J N K r 2 Y L B M S e + O 4 Z J k A j Z S n W S p g x F G m w z W p K R y 7 p w w 5 r 2 n f k b b r m Q x 5 x H b F / l W V b q R o U H r J C p N P q 3 D / x Y R s H u N E T G N O K e L + b g J 2 G R C Y f A L x G P 2 T H 9 M W P W 1 6 z s t s A 7 X O b B J A n t / E A 9 Q S w M E F A A C A A g A 8 V l i 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F Z Y l Q o i k e 4 D g A A A B E A A A A T A B w A R m 9 y b X V s Y X M v U 2 V j d G l v b j E u b S C i G A A o o B Q A A A A A A A A A A A A A A A A A A A A A A A A A A A A r T k 0 u y c z P U w i G 0 I b W A F B L A Q I t A B Q A A g A I A P F Z Y l Q m v o w + p A A A A P Y A A A A S A A A A A A A A A A A A A A A A A A A A A A B D b 2 5 m a W c v U G F j a 2 F n Z S 5 4 b W x Q S w E C L Q A U A A I A C A D x W W J U D 8 r p q 6 Q A A A D p A A A A E w A A A A A A A A A A A A A A A A D w A A A A W 0 N v b n R l b n R f V H l w Z X N d L n h t b F B L A Q I t A B Q A A g A I A P F Z Y l Q 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w t e Q 9 R w 2 2 Q 7 d s p 2 D K N C o / A A A A A A I A A A A A A B B m A A A A A Q A A I A A A A J B 7 f p n p + z W Q V v q X A 2 w w 0 + 9 M D u Q j d Q S x z 5 f h W J Y d 4 n Q r A A A A A A 6 A A A A A A g A A I A A A A O B Q J n I g l G w x N j 2 X J 8 W C F M s o + a 0 U K a Q 9 o b C q 6 S F C 9 f R e U A A A A M s t o V n Z B T 0 B m Q V G d R n T L d Y X A b u S M n D q 8 z e z r 8 9 R 8 p b V i d j E l 8 f c k 0 k Q l 9 V T u D M S l 2 j l g v + f F 1 2 3 9 w y s N A g d K U 1 1 V p X k 6 W D 2 F V S J h w t 9 7 o J / Q A A A A J r 4 t h m f T p f G V c P + G b p + / X r 5 1 E h 6 Y Q E S p T k E l / 8 Y g z w p m 2 c N Q Q 6 Z o a C e Z N j y r 5 c u D 2 T m B t Z V S 8 a 8 / M n e 1 8 N Z 2 j A = < / 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7cf9f7d-8cca-4f3d-aac8-74752327d723">
      <Terms xmlns="http://schemas.microsoft.com/office/infopath/2007/PartnerControls"/>
    </lcf76f155ced4ddcb4097134ff3c332f>
    <SharedWithUsers xmlns="53686e40-54e7-4776-bd1d-65b801f5ef5f">
      <UserInfo>
        <DisplayName>Erik Riphagen</DisplayName>
        <AccountId>28</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4390856D11C7141BA5BC6FA04298EB6" ma:contentTypeVersion="11" ma:contentTypeDescription="Een nieuw document maken." ma:contentTypeScope="" ma:versionID="5205877958bcaf933708b1c6864801d8">
  <xsd:schema xmlns:xsd="http://www.w3.org/2001/XMLSchema" xmlns:xs="http://www.w3.org/2001/XMLSchema" xmlns:p="http://schemas.microsoft.com/office/2006/metadata/properties" xmlns:ns2="27cf9f7d-8cca-4f3d-aac8-74752327d723" xmlns:ns3="53686e40-54e7-4776-bd1d-65b801f5ef5f" targetNamespace="http://schemas.microsoft.com/office/2006/metadata/properties" ma:root="true" ma:fieldsID="b5151d1bf37923c4302abef333767620" ns2:_="" ns3:_="">
    <xsd:import namespace="27cf9f7d-8cca-4f3d-aac8-74752327d723"/>
    <xsd:import namespace="53686e40-54e7-4776-bd1d-65b801f5ef5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cf9f7d-8cca-4f3d-aac8-74752327d7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Afbeeldingtags" ma:readOnly="false" ma:fieldId="{5cf76f15-5ced-4ddc-b409-7134ff3c332f}" ma:taxonomyMulti="true" ma:sspId="7f55a0d7-0058-4245-9d84-4d576cf54b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3686e40-54e7-4776-bd1d-65b801f5ef5f"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3AF315-4C15-41E9-BE97-DAC1C22DEF9E}">
  <ds:schemaRefs>
    <ds:schemaRef ds:uri="http://schemas.microsoft.com/DataMashup"/>
  </ds:schemaRefs>
</ds:datastoreItem>
</file>

<file path=customXml/itemProps2.xml><?xml version="1.0" encoding="utf-8"?>
<ds:datastoreItem xmlns:ds="http://schemas.openxmlformats.org/officeDocument/2006/customXml" ds:itemID="{8A8829A0-2A50-4369-8AB8-DE6F3798B12D}">
  <ds:schemaRefs>
    <ds:schemaRef ds:uri="http://schemas.microsoft.com/office/2006/metadata/properties"/>
    <ds:schemaRef ds:uri="http://schemas.microsoft.com/office/infopath/2007/PartnerControls"/>
    <ds:schemaRef ds:uri="ab766f15-1a6d-42ae-97a2-8854072b29d3"/>
    <ds:schemaRef ds:uri="27cf9f7d-8cca-4f3d-aac8-74752327d723"/>
    <ds:schemaRef ds:uri="53686e40-54e7-4776-bd1d-65b801f5ef5f"/>
  </ds:schemaRefs>
</ds:datastoreItem>
</file>

<file path=customXml/itemProps3.xml><?xml version="1.0" encoding="utf-8"?>
<ds:datastoreItem xmlns:ds="http://schemas.openxmlformats.org/officeDocument/2006/customXml" ds:itemID="{96C73113-125B-408E-92EA-AF811B1486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cf9f7d-8cca-4f3d-aac8-74752327d723"/>
    <ds:schemaRef ds:uri="53686e40-54e7-4776-bd1d-65b801f5ef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D997402-C7DF-4EAA-90FE-67BE0B95B5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12</vt:i4>
      </vt:variant>
    </vt:vector>
  </HeadingPairs>
  <TitlesOfParts>
    <vt:vector size="12" baseType="lpstr">
      <vt:lpstr>Metadata</vt:lpstr>
      <vt:lpstr>Gebiedscheck</vt:lpstr>
      <vt:lpstr>Resultaat automatische gebie...</vt:lpstr>
      <vt:lpstr>Bronbestand 1 Voortgang natu...</vt:lpstr>
      <vt:lpstr>Bronbestand 2 Stikstofdata</vt:lpstr>
      <vt:lpstr>Bronbestand 3 TEO-lijst 2.0</vt:lpstr>
      <vt:lpstr>Bronbestand 4 Laagste KDW</vt:lpstr>
      <vt:lpstr>Koppelbestand 1 Hbt-TEO</vt:lpstr>
      <vt:lpstr>Koppelbestand 2 Hbt-TEO 2.0</vt:lpstr>
      <vt:lpstr>Koppelbestand 3 Hbt-TEO</vt:lpstr>
      <vt:lpstr>Koppelbestand 4 Lgt-TEO</vt:lpstr>
      <vt:lpstr>Lijst van voortouwnemers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Merlijn Schuurbiers</dc:creator>
  <cp:keywords/>
  <dc:description/>
  <cp:lastModifiedBy>Buunk, Martin</cp:lastModifiedBy>
  <cp:revision/>
  <dcterms:created xsi:type="dcterms:W3CDTF">2022-01-18T10:23:58Z</dcterms:created>
  <dcterms:modified xsi:type="dcterms:W3CDTF">2023-09-21T14:57:44Z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0x01010054390856D11C7141BA5BC6FA04298EB6</vt:lpwstr>
  </property>
  <property fmtid="{D5CDD505-2E9C-101B-9397-08002B2CF9AE}" pid="3" name="_dlc_DocIdItemGuid">
    <vt:lpwstr>897ec54d-a944-4171-9217-5d728006ed4b</vt:lpwstr>
  </property>
  <property fmtid="{D5CDD505-2E9C-101B-9397-08002B2CF9AE}" pid="4" name="Type document">
    <vt:lpwstr>24;#Data|1783cac7-0ccf-4d1e-8978-b65948dc7bfe</vt:lpwstr>
  </property>
  <property fmtid="{D5CDD505-2E9C-101B-9397-08002B2CF9AE}" pid="5" name="m220e4a1e72f47f5ac5c877d71d3dca3">
    <vt:lpwstr/>
  </property>
  <property fmtid="{D5CDD505-2E9C-101B-9397-08002B2CF9AE}" pid="6" name="Delen_x0020_met">
    <vt:lpwstr/>
  </property>
  <property fmtid="{D5CDD505-2E9C-101B-9397-08002B2CF9AE}" pid="7" name="Delen met">
    <vt:lpwstr/>
  </property>
  <property fmtid="{D5CDD505-2E9C-101B-9397-08002B2CF9AE}" pid="8" name="SharedWithUsers">
    <vt:lpwstr>28;#Erik Riphagen</vt:lpwstr>
  </property>
  <property fmtid="{D5CDD505-2E9C-101B-9397-08002B2CF9AE}" pid="9" name="MediaServiceImageTags">
    <vt:lpwstr/>
  </property>
</Properties>
</file>