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202300"/>
  <xr:revisionPtr revIDLastSave="0" documentId="8_{E97C70AB-9BD1-4152-9B5F-66835785FF55}" xr6:coauthVersionLast="47" xr6:coauthVersionMax="47" xr10:uidLastSave="{00000000-0000-0000-0000-000000000000}"/>
  <bookViews>
    <workbookView xWindow="-150" yWindow="-150" windowWidth="51900" windowHeight="21300" xr2:uid="{946445C1-A8AA-49DA-BEB9-B658A053F196}"/>
  </bookViews>
  <sheets>
    <sheet name="Overzicht aanvraag" sheetId="1" r:id="rId1"/>
    <sheet name="Tarieven" sheetId="2" r:id="rId2"/>
  </sheets>
  <definedNames>
    <definedName name="_ftn1" localSheetId="0">'Overzicht aanvraag'!$A$24</definedName>
    <definedName name="_ftnref1" localSheetId="0">'Overzicht aanvraag'!$B$2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E17" i="1"/>
  <c r="E15" i="1"/>
  <c r="E20" i="1" s="1"/>
  <c r="D19" i="1"/>
  <c r="C19" i="1"/>
  <c r="D17" i="1"/>
  <c r="C17" i="1"/>
  <c r="D15" i="1"/>
  <c r="C15" i="1"/>
  <c r="E13" i="1"/>
  <c r="E10" i="1"/>
  <c r="D10" i="1"/>
  <c r="C10" i="1"/>
  <c r="G5" i="1"/>
  <c r="H5" i="1" s="1"/>
  <c r="H8" i="1" s="1"/>
  <c r="F5" i="1"/>
  <c r="D5" i="1"/>
  <c r="C5" i="1"/>
  <c r="E5" i="1" s="1"/>
  <c r="E8" i="1" s="1"/>
</calcChain>
</file>

<file path=xl/sharedStrings.xml><?xml version="1.0" encoding="utf-8"?>
<sst xmlns="http://schemas.openxmlformats.org/spreadsheetml/2006/main" count="260" uniqueCount="127">
  <si>
    <t>Natuurbeheertype</t>
  </si>
  <si>
    <t xml:space="preserve">Totale hoeveelheid </t>
  </si>
  <si>
    <t xml:space="preserve">(euro/ha) </t>
  </si>
  <si>
    <t xml:space="preserve">P </t>
  </si>
  <si>
    <t xml:space="preserve">Q </t>
  </si>
  <si>
    <t>Etc.</t>
  </si>
  <si>
    <t xml:space="preserve">Subtotaal beheer/monitoring  </t>
  </si>
  <si>
    <t>Subtotaal landschap</t>
  </si>
  <si>
    <t>Voorzieningenbijdrage</t>
  </si>
  <si>
    <t>Toezichtsbijdrage</t>
  </si>
  <si>
    <t>Schapenbijdrage</t>
  </si>
  <si>
    <t>Totaal</t>
  </si>
  <si>
    <t>S</t>
  </si>
  <si>
    <t>(5*(P*Q))+(P*S)</t>
  </si>
  <si>
    <t>Euro</t>
  </si>
  <si>
    <t>Tarief 1</t>
  </si>
  <si>
    <t>Tarief t/m 2030 (84%SKP)</t>
  </si>
  <si>
    <t>Tarief 2</t>
  </si>
  <si>
    <t>Tarief 2031 (75% SKP)</t>
  </si>
  <si>
    <t>(Euro/eenheid)</t>
  </si>
  <si>
    <t>Tarief monitoring 1</t>
  </si>
  <si>
    <t>Tarief monitoring 2</t>
  </si>
  <si>
    <t>Subsidiebedrag monitoring</t>
  </si>
  <si>
    <r>
      <rPr>
        <b/>
        <sz val="8"/>
        <rFont val="Verdana"/>
        <family val="2"/>
      </rPr>
      <t>Eenheid</t>
    </r>
    <r>
      <rPr>
        <b/>
        <sz val="11"/>
        <rFont val="Aptos Narrow"/>
        <family val="2"/>
        <scheme val="minor"/>
      </rPr>
      <t xml:space="preserve"> in ha, meter of stuks, afhankelijk van beheertype</t>
    </r>
  </si>
  <si>
    <t>Subsidiebedrag beheer</t>
  </si>
  <si>
    <t>Beheertype</t>
  </si>
  <si>
    <t>Natuurtype NR</t>
  </si>
  <si>
    <t>Beheertype NR</t>
  </si>
  <si>
    <t>Tarief 1 (t/m 2030, 84% SKP)</t>
  </si>
  <si>
    <t>Tarief 2 (2031, 75%)</t>
  </si>
  <si>
    <t>L01</t>
  </si>
  <si>
    <t>Poel en klein historisch water (per stuk)</t>
  </si>
  <si>
    <t>Houtwal en houtsingel (per ha)</t>
  </si>
  <si>
    <t>Elzensingel (per 100 m)</t>
  </si>
  <si>
    <t>Knip- en scheerheg (per 100 m)</t>
  </si>
  <si>
    <t>Struweelhaag (per 100 m)</t>
  </si>
  <si>
    <t>Laan (met aan weerszijden van de weg tenminste één rij bomen, per 100 m)</t>
  </si>
  <si>
    <t>Knotboom (per stuk)</t>
  </si>
  <si>
    <t>Hoogstamboomgaard (per ha)</t>
  </si>
  <si>
    <t>Bossingel (per ha)</t>
  </si>
  <si>
    <t>L02</t>
  </si>
  <si>
    <t>Fortterrein</t>
  </si>
  <si>
    <t>Historisch bouwwerk en erf (per ha)</t>
  </si>
  <si>
    <t>Historische tuin</t>
  </si>
  <si>
    <t>L03</t>
  </si>
  <si>
    <t>Aardwerk en groeve</t>
  </si>
  <si>
    <t>N01</t>
  </si>
  <si>
    <t>Zee en wad</t>
  </si>
  <si>
    <t>Duin- en kwelderlandschap</t>
  </si>
  <si>
    <t>Rivier- en moeraslandschap</t>
  </si>
  <si>
    <t>Zand- en kalklandschap</t>
  </si>
  <si>
    <t>N02</t>
  </si>
  <si>
    <t>Rivier</t>
  </si>
  <si>
    <t>N03</t>
  </si>
  <si>
    <t>Beek en bron</t>
  </si>
  <si>
    <t>N04</t>
  </si>
  <si>
    <t>Kranswierwater</t>
  </si>
  <si>
    <t>Zoete plas</t>
  </si>
  <si>
    <t>Brak water</t>
  </si>
  <si>
    <t>Afgesloten zeearm</t>
  </si>
  <si>
    <t>N05</t>
  </si>
  <si>
    <t>Gemaaid rietland (met IGG)</t>
  </si>
  <si>
    <t>Veenmoeras [NIEUW]</t>
  </si>
  <si>
    <t>Dynamisch moeras [NIEUW]</t>
  </si>
  <si>
    <t>N06</t>
  </si>
  <si>
    <t>Veenmosrietland en moerasheide</t>
  </si>
  <si>
    <t>Trilveen</t>
  </si>
  <si>
    <t>Hoogveen</t>
  </si>
  <si>
    <t>Vochtige heide</t>
  </si>
  <si>
    <t>Zwakgebufferd ven</t>
  </si>
  <si>
    <t>Zuur ven of hoogveenven</t>
  </si>
  <si>
    <t>N07</t>
  </si>
  <si>
    <t>Droge heide</t>
  </si>
  <si>
    <t>Zandverstuiving</t>
  </si>
  <si>
    <t>N08</t>
  </si>
  <si>
    <t>Strand en embryonaal duin</t>
  </si>
  <si>
    <t>Open duin</t>
  </si>
  <si>
    <t>Vochtige duinvallei</t>
  </si>
  <si>
    <t>Duinheide</t>
  </si>
  <si>
    <t>N09</t>
  </si>
  <si>
    <t>Schor of kwelder</t>
  </si>
  <si>
    <t>N10</t>
  </si>
  <si>
    <t>Nat schraalland</t>
  </si>
  <si>
    <t>Vochtig hooiland</t>
  </si>
  <si>
    <t>N11</t>
  </si>
  <si>
    <t>Droog schraalland</t>
  </si>
  <si>
    <t>N12</t>
  </si>
  <si>
    <t>Bloemdijk</t>
  </si>
  <si>
    <t>Kruiden- en faunarijk grasland (met IGG)</t>
  </si>
  <si>
    <t>Glanshaverhooiland</t>
  </si>
  <si>
    <t>Zilt- en overstromingsgrasland</t>
  </si>
  <si>
    <t>Kruiden- en faunarijke akker (met IGG)</t>
  </si>
  <si>
    <t>Ruigteveld</t>
  </si>
  <si>
    <t>N13</t>
  </si>
  <si>
    <t>Vochtig weidevogelgrasland (met IGG)</t>
  </si>
  <si>
    <t>Wintergastenweide (met IGG)</t>
  </si>
  <si>
    <t>N14</t>
  </si>
  <si>
    <t>Rivier- en beekbegeleidend bos</t>
  </si>
  <si>
    <t>Hoog- en laagveenbos</t>
  </si>
  <si>
    <t>Haagbeuken- en essenbos</t>
  </si>
  <si>
    <t>N15</t>
  </si>
  <si>
    <t>Duinbos</t>
  </si>
  <si>
    <t>Dennen-, eiken- en beukenbos</t>
  </si>
  <si>
    <t>N16</t>
  </si>
  <si>
    <t>Droog bos met productie [NIEUW]</t>
  </si>
  <si>
    <t>Vochtig bos met productie [NIEUW]</t>
  </si>
  <si>
    <t>N17</t>
  </si>
  <si>
    <t>Droog hakhout</t>
  </si>
  <si>
    <t>Park- en stinzenbos</t>
  </si>
  <si>
    <t>Eendenkooi</t>
  </si>
  <si>
    <t>Wilgengriend</t>
  </si>
  <si>
    <t>Vochtig en hellinghakhout</t>
  </si>
  <si>
    <t>Bijdragen openstelling</t>
  </si>
  <si>
    <t>Gescheperde schaapskuddes</t>
  </si>
  <si>
    <t>Bijdrage gescheperde kudde</t>
  </si>
  <si>
    <t>Vaarland</t>
  </si>
  <si>
    <t>Bijdrage vaarland</t>
  </si>
  <si>
    <t>Monitoring</t>
  </si>
  <si>
    <t>Gemaaid rietland</t>
  </si>
  <si>
    <t>Veenmoeras [NIEUW per 1-1-2021]</t>
  </si>
  <si>
    <t>Dynamisch moeras [NIEUW per 1-1-2021]</t>
  </si>
  <si>
    <t>Kruiden- en faunarijk grasland</t>
  </si>
  <si>
    <t>Kruiden- en faunarijke akker</t>
  </si>
  <si>
    <t>Vochtig weidevogelgrasland</t>
  </si>
  <si>
    <t>Droog bos met productie [NIEUW per 1-1-2018]</t>
  </si>
  <si>
    <t>Landschapsbeheertype L01.01 (voorbeeld)</t>
  </si>
  <si>
    <t>Natuurbeheertype N01.02 (voorbeeld)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</si>
</sst>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€&quot;\ #,##0.00;[Red]&quot;€&quot;\ \-#,##0.00"/>
    <numFmt numFmtId="164" formatCode="&quot;€&quot;\ #,##0.00"/>
  </numFmts>
  <fonts count="11" x14ac:knownFonts="1">
    <font>
      <sz val="11"/>
      <color theme="1"/>
      <name val="Aptos Narrow"/>
      <family val="2"/>
      <scheme val="minor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i/>
      <sz val="8"/>
      <color theme="1"/>
      <name val="Verdana"/>
      <family val="2"/>
    </font>
    <font>
      <b/>
      <sz val="1"/>
      <color theme="1"/>
      <name val="Verdana"/>
      <family val="2"/>
    </font>
    <font>
      <u/>
      <sz val="11"/>
      <color theme="10"/>
      <name val="Aptos Narrow"/>
      <family val="2"/>
      <scheme val="minor"/>
    </font>
    <font>
      <b/>
      <sz val="8"/>
      <name val="Verdana"/>
      <family val="2"/>
    </font>
    <font>
      <b/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"/>
      <family val="2"/>
    </font>
    <font>
      <b/>
      <sz val="12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medium">
        <color rgb="FF4F81BD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9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0" fillId="0" borderId="0" xfId="0" applyAlignment="1">
      <alignment vertical="top" wrapText="1"/>
    </xf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vertical="center"/>
    </xf>
    <xf numFmtId="164" fontId="2" fillId="0" borderId="2" xfId="0" applyNumberFormat="1" applyFont="1" applyBorder="1" applyAlignment="1">
      <alignment vertical="center" wrapText="1"/>
    </xf>
    <xf numFmtId="164" fontId="1" fillId="0" borderId="3" xfId="0" applyNumberFormat="1" applyFont="1" applyBorder="1" applyAlignment="1">
      <alignment vertical="center" wrapText="1"/>
    </xf>
    <xf numFmtId="164" fontId="0" fillId="0" borderId="0" xfId="0" applyNumberFormat="1" applyAlignment="1">
      <alignment vertical="top" wrapText="1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8" fontId="9" fillId="0" borderId="5" xfId="0" applyNumberFormat="1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8" fontId="9" fillId="0" borderId="7" xfId="0" applyNumberFormat="1" applyFont="1" applyBorder="1" applyAlignment="1">
      <alignment vertical="center"/>
    </xf>
    <xf numFmtId="0" fontId="9" fillId="0" borderId="6" xfId="0" applyFont="1" applyBorder="1" applyAlignment="1">
      <alignment vertical="top"/>
    </xf>
    <xf numFmtId="0" fontId="9" fillId="0" borderId="7" xfId="0" applyFont="1" applyBorder="1" applyAlignment="1">
      <alignment vertical="top"/>
    </xf>
    <xf numFmtId="0" fontId="9" fillId="0" borderId="7" xfId="0" applyFont="1" applyBorder="1" applyAlignment="1">
      <alignment vertical="center" wrapText="1"/>
    </xf>
    <xf numFmtId="0" fontId="10" fillId="0" borderId="6" xfId="0" applyFont="1" applyBorder="1" applyAlignment="1">
      <alignment vertical="center"/>
    </xf>
    <xf numFmtId="0" fontId="8" fillId="0" borderId="0" xfId="0" applyFont="1"/>
    <xf numFmtId="164" fontId="2" fillId="0" borderId="0" xfId="0" applyNumberFormat="1" applyFont="1" applyAlignment="1">
      <alignment vertical="center" wrapText="1"/>
    </xf>
    <xf numFmtId="164" fontId="2" fillId="0" borderId="2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5" xfId="0" applyFont="1" applyBorder="1" applyAlignment="1">
      <alignment vertical="center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38661-C443-49A7-A1BC-DDDC807CE9AE}">
  <dimension ref="A1:H24"/>
  <sheetViews>
    <sheetView tabSelected="1" workbookViewId="0">
      <selection activeCell="C26" sqref="C26"/>
    </sheetView>
  </sheetViews>
  <sheetFormatPr defaultRowHeight="15" x14ac:dyDescent="0.25"/>
  <cols>
    <col min="1" max="1" width="37.42578125" customWidth="1"/>
    <col min="2" max="2" width="18.7109375" customWidth="1"/>
    <col min="3" max="3" width="22.7109375" customWidth="1"/>
    <col min="4" max="4" width="19.7109375" customWidth="1"/>
    <col min="5" max="5" width="16.5703125" customWidth="1"/>
    <col min="6" max="7" width="15.42578125" customWidth="1"/>
    <col min="8" max="8" width="19.42578125" customWidth="1"/>
  </cols>
  <sheetData>
    <row r="1" spans="1:8" ht="21" x14ac:dyDescent="0.25">
      <c r="A1" s="34" t="s">
        <v>0</v>
      </c>
      <c r="B1" s="1" t="s">
        <v>1</v>
      </c>
      <c r="C1" s="7" t="s">
        <v>15</v>
      </c>
      <c r="D1" s="7" t="s">
        <v>17</v>
      </c>
      <c r="E1" s="1" t="s">
        <v>24</v>
      </c>
      <c r="F1" s="1" t="s">
        <v>20</v>
      </c>
      <c r="G1" s="1" t="s">
        <v>21</v>
      </c>
      <c r="H1" s="1" t="s">
        <v>22</v>
      </c>
    </row>
    <row r="2" spans="1:8" ht="20.100000000000001" customHeight="1" x14ac:dyDescent="0.25">
      <c r="A2" s="35"/>
      <c r="B2" s="32" t="s">
        <v>23</v>
      </c>
      <c r="C2" s="7" t="s">
        <v>16</v>
      </c>
      <c r="D2" s="7" t="s">
        <v>18</v>
      </c>
      <c r="E2" s="7" t="s">
        <v>11</v>
      </c>
      <c r="F2" s="7" t="s">
        <v>16</v>
      </c>
      <c r="G2" s="7" t="s">
        <v>18</v>
      </c>
      <c r="H2" s="7" t="s">
        <v>11</v>
      </c>
    </row>
    <row r="3" spans="1:8" ht="30.95" customHeight="1" thickBot="1" x14ac:dyDescent="0.3">
      <c r="A3" s="36"/>
      <c r="B3" s="33"/>
      <c r="C3" s="8" t="s">
        <v>19</v>
      </c>
      <c r="D3" s="8" t="s">
        <v>19</v>
      </c>
      <c r="E3" s="8" t="s">
        <v>14</v>
      </c>
      <c r="F3" s="8" t="s">
        <v>2</v>
      </c>
      <c r="G3" s="8" t="s">
        <v>2</v>
      </c>
      <c r="H3" s="8" t="s">
        <v>14</v>
      </c>
    </row>
    <row r="4" spans="1:8" x14ac:dyDescent="0.25">
      <c r="A4" s="2"/>
      <c r="B4" s="3"/>
      <c r="C4" s="14"/>
      <c r="D4" s="14"/>
      <c r="E4" s="14"/>
      <c r="F4" s="14"/>
      <c r="G4" s="14"/>
      <c r="H4" s="14"/>
    </row>
    <row r="5" spans="1:8" x14ac:dyDescent="0.25">
      <c r="A5" s="2" t="s">
        <v>126</v>
      </c>
      <c r="B5" s="4">
        <v>100</v>
      </c>
      <c r="C5" s="14">
        <f>Tarieven!D16</f>
        <v>98.95</v>
      </c>
      <c r="D5" s="15">
        <f>Tarieven!E16</f>
        <v>88.35</v>
      </c>
      <c r="E5" s="14">
        <f>(5*(B5*C5))+(B5*D5)</f>
        <v>58310</v>
      </c>
      <c r="F5" s="14">
        <f>Tarieven!D76</f>
        <v>28.45</v>
      </c>
      <c r="G5" s="14">
        <f>Tarieven!E76</f>
        <v>25.4</v>
      </c>
      <c r="H5" s="14">
        <f>(5*(B5*F5))+(B5*G5)</f>
        <v>16765</v>
      </c>
    </row>
    <row r="6" spans="1:8" x14ac:dyDescent="0.25">
      <c r="A6" s="2" t="s">
        <v>5</v>
      </c>
      <c r="B6" s="4" t="s">
        <v>3</v>
      </c>
      <c r="C6" s="14" t="s">
        <v>4</v>
      </c>
      <c r="D6" s="14" t="s">
        <v>12</v>
      </c>
      <c r="E6" s="14" t="s">
        <v>13</v>
      </c>
      <c r="F6" s="14" t="s">
        <v>4</v>
      </c>
      <c r="G6" s="14" t="s">
        <v>12</v>
      </c>
      <c r="H6" s="14" t="s">
        <v>13</v>
      </c>
    </row>
    <row r="7" spans="1:8" ht="15.75" thickBot="1" x14ac:dyDescent="0.3">
      <c r="A7" s="9"/>
      <c r="B7" s="10" t="s">
        <v>3</v>
      </c>
      <c r="C7" s="16" t="s">
        <v>4</v>
      </c>
      <c r="D7" s="16" t="s">
        <v>12</v>
      </c>
      <c r="E7" s="14" t="s">
        <v>13</v>
      </c>
      <c r="F7" s="16" t="s">
        <v>4</v>
      </c>
      <c r="G7" s="16" t="s">
        <v>12</v>
      </c>
      <c r="H7" s="14" t="s">
        <v>13</v>
      </c>
    </row>
    <row r="8" spans="1:8" ht="15.75" thickBot="1" x14ac:dyDescent="0.3">
      <c r="A8" s="11" t="s">
        <v>6</v>
      </c>
      <c r="B8" s="12"/>
      <c r="C8" s="17"/>
      <c r="D8" s="17"/>
      <c r="E8" s="17">
        <f>SUM(E5:E7)</f>
        <v>58310</v>
      </c>
      <c r="F8" s="17"/>
      <c r="G8" s="17"/>
      <c r="H8" s="17">
        <f>SUM(H5:H7)</f>
        <v>16765</v>
      </c>
    </row>
    <row r="9" spans="1:8" x14ac:dyDescent="0.25">
      <c r="A9" s="2"/>
      <c r="B9" s="4"/>
      <c r="C9" s="14"/>
      <c r="D9" s="14"/>
      <c r="E9" s="14"/>
      <c r="F9" s="14"/>
      <c r="G9" s="14"/>
      <c r="H9" s="14"/>
    </row>
    <row r="10" spans="1:8" x14ac:dyDescent="0.25">
      <c r="A10" s="2" t="s">
        <v>125</v>
      </c>
      <c r="B10" s="4">
        <v>10</v>
      </c>
      <c r="C10" s="14">
        <f>Tarieven!D2</f>
        <v>205.94</v>
      </c>
      <c r="D10" s="14">
        <f>Tarieven!E2</f>
        <v>183.87</v>
      </c>
      <c r="E10" s="14">
        <f>(5*(B10*C10))+(B10*D10)</f>
        <v>12135.7</v>
      </c>
      <c r="F10" s="14"/>
      <c r="G10" s="14"/>
      <c r="H10" s="14"/>
    </row>
    <row r="11" spans="1:8" x14ac:dyDescent="0.25">
      <c r="A11" s="2" t="s">
        <v>5</v>
      </c>
      <c r="B11" s="4" t="s">
        <v>3</v>
      </c>
      <c r="C11" s="14" t="s">
        <v>4</v>
      </c>
      <c r="D11" s="14" t="s">
        <v>12</v>
      </c>
      <c r="E11" s="14" t="s">
        <v>13</v>
      </c>
      <c r="F11" s="14"/>
      <c r="G11" s="14"/>
      <c r="H11" s="14"/>
    </row>
    <row r="12" spans="1:8" ht="15.75" thickBot="1" x14ac:dyDescent="0.3">
      <c r="A12" s="9"/>
      <c r="B12" s="10" t="s">
        <v>3</v>
      </c>
      <c r="C12" s="16" t="s">
        <v>4</v>
      </c>
      <c r="D12" s="16" t="s">
        <v>12</v>
      </c>
      <c r="E12" s="14" t="s">
        <v>13</v>
      </c>
      <c r="F12" s="16"/>
      <c r="G12" s="16"/>
      <c r="H12" s="16"/>
    </row>
    <row r="13" spans="1:8" ht="15.75" thickBot="1" x14ac:dyDescent="0.3">
      <c r="A13" s="11" t="s">
        <v>7</v>
      </c>
      <c r="B13" s="12"/>
      <c r="C13" s="17"/>
      <c r="D13" s="17"/>
      <c r="E13" s="17">
        <f>SUM(E10:E12)</f>
        <v>12135.7</v>
      </c>
      <c r="F13" s="17"/>
      <c r="G13" s="17"/>
      <c r="H13" s="17"/>
    </row>
    <row r="14" spans="1:8" x14ac:dyDescent="0.25">
      <c r="A14" s="2"/>
      <c r="B14" s="4"/>
      <c r="C14" s="14"/>
      <c r="D14" s="14"/>
      <c r="E14" s="14"/>
      <c r="F14" s="14"/>
      <c r="G14" s="14"/>
      <c r="H14" s="14"/>
    </row>
    <row r="15" spans="1:8" x14ac:dyDescent="0.25">
      <c r="A15" s="2" t="s">
        <v>8</v>
      </c>
      <c r="B15" s="4">
        <v>1</v>
      </c>
      <c r="C15" s="14">
        <f>Tarieven!D66</f>
        <v>60.41</v>
      </c>
      <c r="D15" s="14">
        <f>Tarieven!E66</f>
        <v>53.93</v>
      </c>
      <c r="E15" s="14">
        <f>(5*(B15*C15))+(B15*D15)</f>
        <v>355.97999999999996</v>
      </c>
      <c r="F15" s="30"/>
      <c r="G15" s="14"/>
      <c r="H15" s="30"/>
    </row>
    <row r="16" spans="1:8" x14ac:dyDescent="0.25">
      <c r="A16" s="2"/>
      <c r="F16" s="30"/>
      <c r="G16" s="14"/>
      <c r="H16" s="30"/>
    </row>
    <row r="17" spans="1:8" x14ac:dyDescent="0.25">
      <c r="A17" s="2" t="s">
        <v>9</v>
      </c>
      <c r="B17" s="4">
        <v>1</v>
      </c>
      <c r="C17" s="14">
        <f>Tarieven!D67</f>
        <v>27.29</v>
      </c>
      <c r="D17" s="14">
        <f>Tarieven!E67</f>
        <v>24.37</v>
      </c>
      <c r="E17" s="14">
        <f>(5*(B17*C17))+(B17*D17)</f>
        <v>160.82</v>
      </c>
      <c r="F17" s="30"/>
      <c r="G17" s="14"/>
      <c r="H17" s="30"/>
    </row>
    <row r="18" spans="1:8" x14ac:dyDescent="0.25">
      <c r="A18" s="2"/>
      <c r="B18" s="13"/>
      <c r="C18" s="18"/>
      <c r="D18" s="18"/>
      <c r="E18" s="18"/>
      <c r="F18" s="30"/>
      <c r="G18" s="14"/>
      <c r="H18" s="30"/>
    </row>
    <row r="19" spans="1:8" ht="15.75" thickBot="1" x14ac:dyDescent="0.3">
      <c r="A19" s="9" t="s">
        <v>10</v>
      </c>
      <c r="B19" s="4">
        <v>1</v>
      </c>
      <c r="C19" s="14">
        <f>Tarieven!D70</f>
        <v>380.7</v>
      </c>
      <c r="D19" s="14">
        <f>Tarieven!E70</f>
        <v>339.91</v>
      </c>
      <c r="E19" s="14">
        <f>(5*(B19*C19))+(B19*D19)</f>
        <v>2243.41</v>
      </c>
      <c r="F19" s="31"/>
      <c r="G19" s="16"/>
      <c r="H19" s="31"/>
    </row>
    <row r="20" spans="1:8" ht="15.75" thickBot="1" x14ac:dyDescent="0.3">
      <c r="A20" s="11" t="s">
        <v>11</v>
      </c>
      <c r="B20" s="12"/>
      <c r="C20" s="12"/>
      <c r="D20" s="12"/>
      <c r="E20" s="17">
        <f>E8+H8+E13+E15+E17+E19</f>
        <v>89970.91</v>
      </c>
      <c r="F20" s="12"/>
      <c r="G20" s="12"/>
      <c r="H20" s="12"/>
    </row>
    <row r="21" spans="1:8" x14ac:dyDescent="0.25">
      <c r="A21" s="5"/>
    </row>
    <row r="24" spans="1:8" x14ac:dyDescent="0.25">
      <c r="A24" s="6"/>
    </row>
  </sheetData>
  <mergeCells count="4">
    <mergeCell ref="F15:F19"/>
    <mergeCell ref="H15:H19"/>
    <mergeCell ref="B2:B3"/>
    <mergeCell ref="A1:A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DFF53-3359-40E6-8365-44F20E8E9673}">
  <dimension ref="A1:E110"/>
  <sheetViews>
    <sheetView workbookViewId="0">
      <selection activeCell="C21" sqref="C21"/>
    </sheetView>
  </sheetViews>
  <sheetFormatPr defaultRowHeight="15" x14ac:dyDescent="0.25"/>
  <cols>
    <col min="1" max="1" width="14.28515625" customWidth="1"/>
    <col min="2" max="2" width="13.5703125" customWidth="1"/>
    <col min="3" max="3" width="74.140625" customWidth="1"/>
    <col min="4" max="4" width="23.28515625" customWidth="1"/>
    <col min="5" max="5" width="20.140625" customWidth="1"/>
  </cols>
  <sheetData>
    <row r="1" spans="1:5" ht="15.75" thickBot="1" x14ac:dyDescent="0.3">
      <c r="A1" s="29" t="s">
        <v>26</v>
      </c>
      <c r="B1" s="29" t="s">
        <v>27</v>
      </c>
      <c r="C1" s="29" t="s">
        <v>25</v>
      </c>
      <c r="D1" s="29" t="s">
        <v>28</v>
      </c>
      <c r="E1" s="29" t="s">
        <v>29</v>
      </c>
    </row>
    <row r="2" spans="1:5" ht="16.5" thickBot="1" x14ac:dyDescent="0.3">
      <c r="A2" s="19" t="s">
        <v>30</v>
      </c>
      <c r="B2" s="20">
        <v>1</v>
      </c>
      <c r="C2" s="20" t="s">
        <v>31</v>
      </c>
      <c r="D2" s="21">
        <v>205.94</v>
      </c>
      <c r="E2" s="21">
        <v>183.87</v>
      </c>
    </row>
    <row r="3" spans="1:5" ht="16.5" thickBot="1" x14ac:dyDescent="0.3">
      <c r="A3" s="22" t="s">
        <v>30</v>
      </c>
      <c r="B3" s="23">
        <v>2</v>
      </c>
      <c r="C3" s="23" t="s">
        <v>32</v>
      </c>
      <c r="D3" s="24">
        <v>5008.42</v>
      </c>
      <c r="E3" s="24">
        <v>4471.8100000000004</v>
      </c>
    </row>
    <row r="4" spans="1:5" ht="16.5" thickBot="1" x14ac:dyDescent="0.3">
      <c r="A4" s="22" t="s">
        <v>30</v>
      </c>
      <c r="B4" s="23">
        <v>3</v>
      </c>
      <c r="C4" s="23" t="s">
        <v>33</v>
      </c>
      <c r="D4" s="24">
        <v>156.15</v>
      </c>
      <c r="E4" s="24">
        <v>139.41999999999999</v>
      </c>
    </row>
    <row r="5" spans="1:5" ht="16.5" thickBot="1" x14ac:dyDescent="0.3">
      <c r="A5" s="22" t="s">
        <v>30</v>
      </c>
      <c r="B5" s="23">
        <v>5</v>
      </c>
      <c r="C5" s="23" t="s">
        <v>34</v>
      </c>
      <c r="D5" s="24">
        <v>354.13</v>
      </c>
      <c r="E5" s="24">
        <v>316.19</v>
      </c>
    </row>
    <row r="6" spans="1:5" ht="16.5" thickBot="1" x14ac:dyDescent="0.3">
      <c r="A6" s="22" t="s">
        <v>30</v>
      </c>
      <c r="B6" s="23">
        <v>6</v>
      </c>
      <c r="C6" s="23" t="s">
        <v>35</v>
      </c>
      <c r="D6" s="24">
        <v>445.1</v>
      </c>
      <c r="E6" s="24">
        <v>397.41</v>
      </c>
    </row>
    <row r="7" spans="1:5" ht="16.5" thickBot="1" x14ac:dyDescent="0.3">
      <c r="A7" s="22" t="s">
        <v>30</v>
      </c>
      <c r="B7" s="23">
        <v>7</v>
      </c>
      <c r="C7" s="23" t="s">
        <v>36</v>
      </c>
      <c r="D7" s="24">
        <v>427.88</v>
      </c>
      <c r="E7" s="24">
        <v>382.03</v>
      </c>
    </row>
    <row r="8" spans="1:5" ht="16.5" thickBot="1" x14ac:dyDescent="0.3">
      <c r="A8" s="22" t="s">
        <v>30</v>
      </c>
      <c r="B8" s="23">
        <v>8</v>
      </c>
      <c r="C8" s="23" t="s">
        <v>37</v>
      </c>
      <c r="D8" s="24">
        <v>18.66</v>
      </c>
      <c r="E8" s="24">
        <v>16.66</v>
      </c>
    </row>
    <row r="9" spans="1:5" ht="16.5" thickBot="1" x14ac:dyDescent="0.3">
      <c r="A9" s="22" t="s">
        <v>30</v>
      </c>
      <c r="B9" s="23">
        <v>9</v>
      </c>
      <c r="C9" s="23" t="s">
        <v>38</v>
      </c>
      <c r="D9" s="24">
        <v>2732.03</v>
      </c>
      <c r="E9" s="24">
        <v>2439.3200000000002</v>
      </c>
    </row>
    <row r="10" spans="1:5" ht="16.5" thickBot="1" x14ac:dyDescent="0.3">
      <c r="A10" s="22" t="s">
        <v>30</v>
      </c>
      <c r="B10" s="23">
        <v>16</v>
      </c>
      <c r="C10" s="23" t="s">
        <v>39</v>
      </c>
      <c r="D10" s="24">
        <v>2530.33</v>
      </c>
      <c r="E10" s="24">
        <v>2259.2199999999998</v>
      </c>
    </row>
    <row r="11" spans="1:5" ht="16.5" thickBot="1" x14ac:dyDescent="0.3">
      <c r="A11" s="22" t="s">
        <v>40</v>
      </c>
      <c r="B11" s="23">
        <v>1</v>
      </c>
      <c r="C11" s="23" t="s">
        <v>41</v>
      </c>
      <c r="D11" s="24">
        <v>1229.45</v>
      </c>
      <c r="E11" s="24">
        <v>1097.72</v>
      </c>
    </row>
    <row r="12" spans="1:5" ht="16.5" thickBot="1" x14ac:dyDescent="0.3">
      <c r="A12" s="22" t="s">
        <v>40</v>
      </c>
      <c r="B12" s="23">
        <v>2</v>
      </c>
      <c r="C12" s="23" t="s">
        <v>42</v>
      </c>
      <c r="D12" s="24">
        <v>55.13</v>
      </c>
      <c r="E12" s="24">
        <v>49.23</v>
      </c>
    </row>
    <row r="13" spans="1:5" ht="16.5" thickBot="1" x14ac:dyDescent="0.3">
      <c r="A13" s="22" t="s">
        <v>40</v>
      </c>
      <c r="B13" s="23">
        <v>3</v>
      </c>
      <c r="C13" s="23" t="s">
        <v>43</v>
      </c>
      <c r="D13" s="24">
        <v>7380.87</v>
      </c>
      <c r="E13" s="24">
        <v>6590.06</v>
      </c>
    </row>
    <row r="14" spans="1:5" ht="16.5" thickBot="1" x14ac:dyDescent="0.3">
      <c r="A14" s="22" t="s">
        <v>44</v>
      </c>
      <c r="B14" s="23">
        <v>1</v>
      </c>
      <c r="C14" s="23" t="s">
        <v>45</v>
      </c>
      <c r="D14" s="24">
        <v>1329.98</v>
      </c>
      <c r="E14" s="24">
        <v>1187.48</v>
      </c>
    </row>
    <row r="15" spans="1:5" ht="16.5" thickBot="1" x14ac:dyDescent="0.3">
      <c r="A15" s="22" t="s">
        <v>46</v>
      </c>
      <c r="B15" s="23">
        <v>1</v>
      </c>
      <c r="C15" s="23" t="s">
        <v>47</v>
      </c>
      <c r="D15" s="24">
        <v>0.57999999999999996</v>
      </c>
      <c r="E15" s="24">
        <v>0.52</v>
      </c>
    </row>
    <row r="16" spans="1:5" ht="16.5" thickBot="1" x14ac:dyDescent="0.3">
      <c r="A16" s="22" t="s">
        <v>46</v>
      </c>
      <c r="B16" s="23">
        <v>2</v>
      </c>
      <c r="C16" s="23" t="s">
        <v>48</v>
      </c>
      <c r="D16" s="24">
        <v>98.95</v>
      </c>
      <c r="E16" s="24">
        <v>88.35</v>
      </c>
    </row>
    <row r="17" spans="1:5" ht="16.5" thickBot="1" x14ac:dyDescent="0.3">
      <c r="A17" s="22" t="s">
        <v>46</v>
      </c>
      <c r="B17" s="23">
        <v>3</v>
      </c>
      <c r="C17" s="23" t="s">
        <v>49</v>
      </c>
      <c r="D17" s="24">
        <v>163.22</v>
      </c>
      <c r="E17" s="24">
        <v>145.72999999999999</v>
      </c>
    </row>
    <row r="18" spans="1:5" ht="16.5" thickBot="1" x14ac:dyDescent="0.3">
      <c r="A18" s="22" t="s">
        <v>46</v>
      </c>
      <c r="B18" s="23">
        <v>4</v>
      </c>
      <c r="C18" s="23" t="s">
        <v>50</v>
      </c>
      <c r="D18" s="24">
        <v>119.49</v>
      </c>
      <c r="E18" s="24">
        <v>106.69</v>
      </c>
    </row>
    <row r="19" spans="1:5" ht="16.5" thickBot="1" x14ac:dyDescent="0.3">
      <c r="A19" s="22" t="s">
        <v>51</v>
      </c>
      <c r="B19" s="23">
        <v>1</v>
      </c>
      <c r="C19" s="23" t="s">
        <v>52</v>
      </c>
      <c r="D19" s="24">
        <v>6.23</v>
      </c>
      <c r="E19" s="24">
        <v>5.56</v>
      </c>
    </row>
    <row r="20" spans="1:5" ht="16.5" thickBot="1" x14ac:dyDescent="0.3">
      <c r="A20" s="22" t="s">
        <v>53</v>
      </c>
      <c r="B20" s="23">
        <v>1</v>
      </c>
      <c r="C20" s="23" t="s">
        <v>54</v>
      </c>
      <c r="D20" s="24">
        <v>129.1</v>
      </c>
      <c r="E20" s="24">
        <v>115.27</v>
      </c>
    </row>
    <row r="21" spans="1:5" ht="16.5" thickBot="1" x14ac:dyDescent="0.3">
      <c r="A21" s="22" t="s">
        <v>55</v>
      </c>
      <c r="B21" s="23">
        <v>1</v>
      </c>
      <c r="C21" s="23" t="s">
        <v>56</v>
      </c>
      <c r="D21" s="24">
        <v>70.33</v>
      </c>
      <c r="E21" s="24">
        <v>62.79</v>
      </c>
    </row>
    <row r="22" spans="1:5" ht="16.5" thickBot="1" x14ac:dyDescent="0.3">
      <c r="A22" s="22" t="s">
        <v>55</v>
      </c>
      <c r="B22" s="23">
        <v>2</v>
      </c>
      <c r="C22" s="23" t="s">
        <v>57</v>
      </c>
      <c r="D22" s="24">
        <v>70.83</v>
      </c>
      <c r="E22" s="24">
        <v>63.24</v>
      </c>
    </row>
    <row r="23" spans="1:5" ht="16.5" thickBot="1" x14ac:dyDescent="0.3">
      <c r="A23" s="22" t="s">
        <v>55</v>
      </c>
      <c r="B23" s="23">
        <v>3</v>
      </c>
      <c r="C23" s="23" t="s">
        <v>58</v>
      </c>
      <c r="D23" s="24">
        <v>88.28</v>
      </c>
      <c r="E23" s="24">
        <v>78.819999999999993</v>
      </c>
    </row>
    <row r="24" spans="1:5" ht="16.5" thickBot="1" x14ac:dyDescent="0.3">
      <c r="A24" s="22" t="s">
        <v>55</v>
      </c>
      <c r="B24" s="23">
        <v>4</v>
      </c>
      <c r="C24" s="23" t="s">
        <v>59</v>
      </c>
      <c r="D24" s="24">
        <v>0.57999999999999996</v>
      </c>
      <c r="E24" s="24">
        <v>0.52</v>
      </c>
    </row>
    <row r="25" spans="1:5" ht="16.5" thickBot="1" x14ac:dyDescent="0.3">
      <c r="A25" s="22" t="s">
        <v>60</v>
      </c>
      <c r="B25" s="23">
        <v>2</v>
      </c>
      <c r="C25" s="23" t="s">
        <v>61</v>
      </c>
      <c r="D25" s="24">
        <v>785.06</v>
      </c>
      <c r="E25" s="24">
        <v>700.95</v>
      </c>
    </row>
    <row r="26" spans="1:5" ht="16.5" thickBot="1" x14ac:dyDescent="0.3">
      <c r="A26" s="22" t="s">
        <v>60</v>
      </c>
      <c r="B26" s="23">
        <v>3</v>
      </c>
      <c r="C26" s="23" t="s">
        <v>62</v>
      </c>
      <c r="D26" s="24">
        <v>777.26</v>
      </c>
      <c r="E26" s="24">
        <v>693.99</v>
      </c>
    </row>
    <row r="27" spans="1:5" ht="16.5" thickBot="1" x14ac:dyDescent="0.3">
      <c r="A27" s="22" t="s">
        <v>60</v>
      </c>
      <c r="B27" s="23">
        <v>4</v>
      </c>
      <c r="C27" s="23" t="s">
        <v>63</v>
      </c>
      <c r="D27" s="24">
        <v>567.34</v>
      </c>
      <c r="E27" s="24">
        <v>506.56</v>
      </c>
    </row>
    <row r="28" spans="1:5" ht="16.5" thickBot="1" x14ac:dyDescent="0.3">
      <c r="A28" s="22" t="s">
        <v>64</v>
      </c>
      <c r="B28" s="23">
        <v>1</v>
      </c>
      <c r="C28" s="23" t="s">
        <v>65</v>
      </c>
      <c r="D28" s="24">
        <v>1585.74</v>
      </c>
      <c r="E28" s="24">
        <v>1415.84</v>
      </c>
    </row>
    <row r="29" spans="1:5" ht="16.5" thickBot="1" x14ac:dyDescent="0.3">
      <c r="A29" s="22" t="s">
        <v>64</v>
      </c>
      <c r="B29" s="23">
        <v>2</v>
      </c>
      <c r="C29" s="23" t="s">
        <v>66</v>
      </c>
      <c r="D29" s="24">
        <v>3189.38</v>
      </c>
      <c r="E29" s="24">
        <v>2847.66</v>
      </c>
    </row>
    <row r="30" spans="1:5" ht="16.5" thickBot="1" x14ac:dyDescent="0.3">
      <c r="A30" s="22" t="s">
        <v>64</v>
      </c>
      <c r="B30" s="23">
        <v>3</v>
      </c>
      <c r="C30" s="23" t="s">
        <v>67</v>
      </c>
      <c r="D30" s="24">
        <v>241.74</v>
      </c>
      <c r="E30" s="24">
        <v>215.84</v>
      </c>
    </row>
    <row r="31" spans="1:5" ht="16.5" thickBot="1" x14ac:dyDescent="0.3">
      <c r="A31" s="22" t="s">
        <v>64</v>
      </c>
      <c r="B31" s="23">
        <v>4</v>
      </c>
      <c r="C31" s="23" t="s">
        <v>68</v>
      </c>
      <c r="D31" s="24">
        <v>376.2</v>
      </c>
      <c r="E31" s="24">
        <v>335.89</v>
      </c>
    </row>
    <row r="32" spans="1:5" ht="16.5" thickBot="1" x14ac:dyDescent="0.3">
      <c r="A32" s="22" t="s">
        <v>64</v>
      </c>
      <c r="B32" s="23">
        <v>5</v>
      </c>
      <c r="C32" s="23" t="s">
        <v>69</v>
      </c>
      <c r="D32" s="24">
        <v>91</v>
      </c>
      <c r="E32" s="24">
        <v>81.25</v>
      </c>
    </row>
    <row r="33" spans="1:5" ht="16.5" thickBot="1" x14ac:dyDescent="0.3">
      <c r="A33" s="22" t="s">
        <v>64</v>
      </c>
      <c r="B33" s="23">
        <v>6</v>
      </c>
      <c r="C33" s="23" t="s">
        <v>70</v>
      </c>
      <c r="D33" s="24">
        <v>121.45</v>
      </c>
      <c r="E33" s="24">
        <v>108.44</v>
      </c>
    </row>
    <row r="34" spans="1:5" ht="16.5" thickBot="1" x14ac:dyDescent="0.3">
      <c r="A34" s="22" t="s">
        <v>71</v>
      </c>
      <c r="B34" s="23">
        <v>1</v>
      </c>
      <c r="C34" s="23" t="s">
        <v>72</v>
      </c>
      <c r="D34" s="24">
        <v>251.44</v>
      </c>
      <c r="E34" s="24">
        <v>224.5</v>
      </c>
    </row>
    <row r="35" spans="1:5" ht="16.5" thickBot="1" x14ac:dyDescent="0.3">
      <c r="A35" s="22" t="s">
        <v>71</v>
      </c>
      <c r="B35" s="23">
        <v>2</v>
      </c>
      <c r="C35" s="23" t="s">
        <v>73</v>
      </c>
      <c r="D35" s="24">
        <v>152.4</v>
      </c>
      <c r="E35" s="24">
        <v>136.07</v>
      </c>
    </row>
    <row r="36" spans="1:5" ht="16.5" thickBot="1" x14ac:dyDescent="0.3">
      <c r="A36" s="22" t="s">
        <v>74</v>
      </c>
      <c r="B36" s="23">
        <v>1</v>
      </c>
      <c r="C36" s="23" t="s">
        <v>75</v>
      </c>
      <c r="D36" s="24">
        <v>14.03</v>
      </c>
      <c r="E36" s="24">
        <v>12.53</v>
      </c>
    </row>
    <row r="37" spans="1:5" ht="16.5" thickBot="1" x14ac:dyDescent="0.3">
      <c r="A37" s="22" t="s">
        <v>74</v>
      </c>
      <c r="B37" s="23">
        <v>2</v>
      </c>
      <c r="C37" s="23" t="s">
        <v>76</v>
      </c>
      <c r="D37" s="24">
        <v>385.4</v>
      </c>
      <c r="E37" s="24">
        <v>344.11</v>
      </c>
    </row>
    <row r="38" spans="1:5" ht="16.5" thickBot="1" x14ac:dyDescent="0.3">
      <c r="A38" s="22" t="s">
        <v>74</v>
      </c>
      <c r="B38" s="23">
        <v>3</v>
      </c>
      <c r="C38" s="23" t="s">
        <v>77</v>
      </c>
      <c r="D38" s="24">
        <v>1681.65</v>
      </c>
      <c r="E38" s="24">
        <v>1501.47</v>
      </c>
    </row>
    <row r="39" spans="1:5" ht="16.5" thickBot="1" x14ac:dyDescent="0.3">
      <c r="A39" s="22" t="s">
        <v>74</v>
      </c>
      <c r="B39" s="23">
        <v>4</v>
      </c>
      <c r="C39" s="23" t="s">
        <v>78</v>
      </c>
      <c r="D39" s="24">
        <v>293.83</v>
      </c>
      <c r="E39" s="24">
        <v>262.35000000000002</v>
      </c>
    </row>
    <row r="40" spans="1:5" ht="16.5" thickBot="1" x14ac:dyDescent="0.3">
      <c r="A40" s="22" t="s">
        <v>79</v>
      </c>
      <c r="B40" s="23">
        <v>1</v>
      </c>
      <c r="C40" s="23" t="s">
        <v>80</v>
      </c>
      <c r="D40" s="24">
        <v>180.72</v>
      </c>
      <c r="E40" s="24">
        <v>161.36000000000001</v>
      </c>
    </row>
    <row r="41" spans="1:5" ht="16.5" thickBot="1" x14ac:dyDescent="0.3">
      <c r="A41" s="22" t="s">
        <v>81</v>
      </c>
      <c r="B41" s="23">
        <v>1</v>
      </c>
      <c r="C41" s="23" t="s">
        <v>82</v>
      </c>
      <c r="D41" s="24">
        <v>2761.62</v>
      </c>
      <c r="E41" s="24">
        <v>2465.73</v>
      </c>
    </row>
    <row r="42" spans="1:5" ht="16.5" thickBot="1" x14ac:dyDescent="0.3">
      <c r="A42" s="22" t="s">
        <v>81</v>
      </c>
      <c r="B42" s="23">
        <v>2</v>
      </c>
      <c r="C42" s="23" t="s">
        <v>83</v>
      </c>
      <c r="D42" s="24">
        <v>1650.82</v>
      </c>
      <c r="E42" s="24">
        <v>1473.95</v>
      </c>
    </row>
    <row r="43" spans="1:5" ht="16.5" thickBot="1" x14ac:dyDescent="0.3">
      <c r="A43" s="22" t="s">
        <v>84</v>
      </c>
      <c r="B43" s="23">
        <v>1</v>
      </c>
      <c r="C43" s="23" t="s">
        <v>85</v>
      </c>
      <c r="D43" s="24">
        <v>1002.86</v>
      </c>
      <c r="E43" s="24">
        <v>895.41</v>
      </c>
    </row>
    <row r="44" spans="1:5" ht="16.5" thickBot="1" x14ac:dyDescent="0.3">
      <c r="A44" s="22" t="s">
        <v>86</v>
      </c>
      <c r="B44" s="23">
        <v>1</v>
      </c>
      <c r="C44" s="23" t="s">
        <v>87</v>
      </c>
      <c r="D44" s="24">
        <v>2844.72</v>
      </c>
      <c r="E44" s="24">
        <v>2539.92</v>
      </c>
    </row>
    <row r="45" spans="1:5" ht="16.5" thickBot="1" x14ac:dyDescent="0.3">
      <c r="A45" s="22" t="s">
        <v>86</v>
      </c>
      <c r="B45" s="23">
        <v>2</v>
      </c>
      <c r="C45" s="23" t="s">
        <v>88</v>
      </c>
      <c r="D45" s="24">
        <v>311.02</v>
      </c>
      <c r="E45" s="24">
        <v>277.7</v>
      </c>
    </row>
    <row r="46" spans="1:5" ht="16.5" thickBot="1" x14ac:dyDescent="0.3">
      <c r="A46" s="22" t="s">
        <v>86</v>
      </c>
      <c r="B46" s="23">
        <v>3</v>
      </c>
      <c r="C46" s="23" t="s">
        <v>89</v>
      </c>
      <c r="D46" s="24">
        <v>654.72</v>
      </c>
      <c r="E46" s="24">
        <v>584.57000000000005</v>
      </c>
    </row>
    <row r="47" spans="1:5" ht="16.5" thickBot="1" x14ac:dyDescent="0.3">
      <c r="A47" s="22" t="s">
        <v>86</v>
      </c>
      <c r="B47" s="23">
        <v>4</v>
      </c>
      <c r="C47" s="23" t="s">
        <v>90</v>
      </c>
      <c r="D47" s="24">
        <v>728.18</v>
      </c>
      <c r="E47" s="24">
        <v>650.16</v>
      </c>
    </row>
    <row r="48" spans="1:5" ht="16.5" thickBot="1" x14ac:dyDescent="0.3">
      <c r="A48" s="22" t="s">
        <v>86</v>
      </c>
      <c r="B48" s="23">
        <v>5</v>
      </c>
      <c r="C48" s="23" t="s">
        <v>91</v>
      </c>
      <c r="D48" s="24">
        <v>1041.05</v>
      </c>
      <c r="E48" s="24">
        <v>929.51</v>
      </c>
    </row>
    <row r="49" spans="1:5" ht="16.5" thickBot="1" x14ac:dyDescent="0.3">
      <c r="A49" s="22" t="s">
        <v>86</v>
      </c>
      <c r="B49" s="23">
        <v>6</v>
      </c>
      <c r="C49" s="23" t="s">
        <v>92</v>
      </c>
      <c r="D49" s="24">
        <v>142.6</v>
      </c>
      <c r="E49" s="24">
        <v>127.32</v>
      </c>
    </row>
    <row r="50" spans="1:5" ht="16.5" thickBot="1" x14ac:dyDescent="0.3">
      <c r="A50" s="22" t="s">
        <v>93</v>
      </c>
      <c r="B50" s="23">
        <v>1</v>
      </c>
      <c r="C50" s="23" t="s">
        <v>94</v>
      </c>
      <c r="D50" s="24">
        <v>928.94</v>
      </c>
      <c r="E50" s="24">
        <v>829.41</v>
      </c>
    </row>
    <row r="51" spans="1:5" ht="16.5" thickBot="1" x14ac:dyDescent="0.3">
      <c r="A51" s="22" t="s">
        <v>93</v>
      </c>
      <c r="B51" s="23">
        <v>2</v>
      </c>
      <c r="C51" s="23" t="s">
        <v>95</v>
      </c>
      <c r="D51" s="24">
        <v>45.25</v>
      </c>
      <c r="E51" s="24">
        <v>40.4</v>
      </c>
    </row>
    <row r="52" spans="1:5" ht="16.5" thickBot="1" x14ac:dyDescent="0.3">
      <c r="A52" s="22" t="s">
        <v>96</v>
      </c>
      <c r="B52" s="23">
        <v>1</v>
      </c>
      <c r="C52" s="23" t="s">
        <v>97</v>
      </c>
      <c r="D52" s="24">
        <v>55.55</v>
      </c>
      <c r="E52" s="24">
        <v>49.6</v>
      </c>
    </row>
    <row r="53" spans="1:5" ht="16.5" thickBot="1" x14ac:dyDescent="0.3">
      <c r="A53" s="22" t="s">
        <v>96</v>
      </c>
      <c r="B53" s="23">
        <v>2</v>
      </c>
      <c r="C53" s="23" t="s">
        <v>98</v>
      </c>
      <c r="D53" s="24">
        <v>28.18</v>
      </c>
      <c r="E53" s="24">
        <v>25.16</v>
      </c>
    </row>
    <row r="54" spans="1:5" ht="16.5" thickBot="1" x14ac:dyDescent="0.3">
      <c r="A54" s="22" t="s">
        <v>96</v>
      </c>
      <c r="B54" s="23">
        <v>3</v>
      </c>
      <c r="C54" s="23" t="s">
        <v>99</v>
      </c>
      <c r="D54" s="24">
        <v>87.77</v>
      </c>
      <c r="E54" s="24">
        <v>78.37</v>
      </c>
    </row>
    <row r="55" spans="1:5" ht="16.5" thickBot="1" x14ac:dyDescent="0.3">
      <c r="A55" s="22" t="s">
        <v>100</v>
      </c>
      <c r="B55" s="23">
        <v>1</v>
      </c>
      <c r="C55" s="23" t="s">
        <v>101</v>
      </c>
      <c r="D55" s="24">
        <v>94.26</v>
      </c>
      <c r="E55" s="24">
        <v>84.16</v>
      </c>
    </row>
    <row r="56" spans="1:5" ht="16.5" thickBot="1" x14ac:dyDescent="0.3">
      <c r="A56" s="22" t="s">
        <v>100</v>
      </c>
      <c r="B56" s="23">
        <v>2</v>
      </c>
      <c r="C56" s="23" t="s">
        <v>102</v>
      </c>
      <c r="D56" s="24">
        <v>153.26</v>
      </c>
      <c r="E56" s="24">
        <v>136.84</v>
      </c>
    </row>
    <row r="57" spans="1:5" ht="16.5" thickBot="1" x14ac:dyDescent="0.3">
      <c r="A57" s="22" t="s">
        <v>103</v>
      </c>
      <c r="B57" s="23">
        <v>3</v>
      </c>
      <c r="C57" s="23" t="s">
        <v>104</v>
      </c>
      <c r="D57" s="24">
        <v>47.03</v>
      </c>
      <c r="E57" s="24">
        <v>41.99</v>
      </c>
    </row>
    <row r="58" spans="1:5" ht="16.5" thickBot="1" x14ac:dyDescent="0.3">
      <c r="A58" s="22" t="s">
        <v>103</v>
      </c>
      <c r="B58" s="23">
        <v>4</v>
      </c>
      <c r="C58" s="23" t="s">
        <v>105</v>
      </c>
      <c r="D58" s="24">
        <v>83.62</v>
      </c>
      <c r="E58" s="24">
        <v>74.67</v>
      </c>
    </row>
    <row r="59" spans="1:5" ht="16.5" thickBot="1" x14ac:dyDescent="0.3">
      <c r="A59" s="22" t="s">
        <v>106</v>
      </c>
      <c r="B59" s="23">
        <v>2</v>
      </c>
      <c r="C59" s="23" t="s">
        <v>107</v>
      </c>
      <c r="D59" s="24">
        <v>653.71</v>
      </c>
      <c r="E59" s="24">
        <v>583.66999999999996</v>
      </c>
    </row>
    <row r="60" spans="1:5" ht="16.5" thickBot="1" x14ac:dyDescent="0.3">
      <c r="A60" s="22" t="s">
        <v>106</v>
      </c>
      <c r="B60" s="23">
        <v>3</v>
      </c>
      <c r="C60" s="23" t="s">
        <v>108</v>
      </c>
      <c r="D60" s="24">
        <v>430.44</v>
      </c>
      <c r="E60" s="24">
        <v>384.32</v>
      </c>
    </row>
    <row r="61" spans="1:5" ht="16.5" thickBot="1" x14ac:dyDescent="0.3">
      <c r="A61" s="22" t="s">
        <v>106</v>
      </c>
      <c r="B61" s="23">
        <v>4</v>
      </c>
      <c r="C61" s="23" t="s">
        <v>109</v>
      </c>
      <c r="D61" s="24">
        <v>3570.21</v>
      </c>
      <c r="E61" s="24">
        <v>3187.69</v>
      </c>
    </row>
    <row r="62" spans="1:5" ht="16.5" thickBot="1" x14ac:dyDescent="0.3">
      <c r="A62" s="22" t="s">
        <v>106</v>
      </c>
      <c r="B62" s="23">
        <v>5</v>
      </c>
      <c r="C62" s="23" t="s">
        <v>110</v>
      </c>
      <c r="D62" s="24">
        <v>5248.37</v>
      </c>
      <c r="E62" s="24">
        <v>4686.05</v>
      </c>
    </row>
    <row r="63" spans="1:5" ht="16.5" thickBot="1" x14ac:dyDescent="0.3">
      <c r="A63" s="22" t="s">
        <v>106</v>
      </c>
      <c r="B63" s="23">
        <v>6</v>
      </c>
      <c r="C63" s="23" t="s">
        <v>111</v>
      </c>
      <c r="D63" s="24">
        <v>916.13</v>
      </c>
      <c r="E63" s="24">
        <v>817.98</v>
      </c>
    </row>
    <row r="64" spans="1:5" ht="16.5" thickBot="1" x14ac:dyDescent="0.3">
      <c r="A64" s="25"/>
      <c r="B64" s="26"/>
      <c r="C64" s="26"/>
      <c r="D64" s="26"/>
      <c r="E64" s="26"/>
    </row>
    <row r="65" spans="1:5" ht="16.5" thickBot="1" x14ac:dyDescent="0.3">
      <c r="A65" s="37" t="s">
        <v>112</v>
      </c>
      <c r="B65" s="38"/>
      <c r="C65" s="26"/>
      <c r="D65" s="26"/>
      <c r="E65" s="26"/>
    </row>
    <row r="66" spans="1:5" ht="16.5" thickBot="1" x14ac:dyDescent="0.3">
      <c r="A66" s="25"/>
      <c r="B66" s="26"/>
      <c r="C66" s="23" t="s">
        <v>8</v>
      </c>
      <c r="D66" s="24">
        <v>60.41</v>
      </c>
      <c r="E66" s="24">
        <v>53.93</v>
      </c>
    </row>
    <row r="67" spans="1:5" ht="16.5" thickBot="1" x14ac:dyDescent="0.3">
      <c r="A67" s="25"/>
      <c r="B67" s="26"/>
      <c r="C67" s="23" t="s">
        <v>9</v>
      </c>
      <c r="D67" s="24">
        <v>27.29</v>
      </c>
      <c r="E67" s="24">
        <v>24.37</v>
      </c>
    </row>
    <row r="68" spans="1:5" ht="16.5" thickBot="1" x14ac:dyDescent="0.3">
      <c r="A68" s="25"/>
      <c r="B68" s="26"/>
      <c r="C68" s="26"/>
      <c r="D68" s="26"/>
      <c r="E68" s="26"/>
    </row>
    <row r="69" spans="1:5" ht="16.5" thickBot="1" x14ac:dyDescent="0.3">
      <c r="A69" s="37" t="s">
        <v>113</v>
      </c>
      <c r="B69" s="38"/>
      <c r="C69" s="26"/>
      <c r="D69" s="26"/>
      <c r="E69" s="26"/>
    </row>
    <row r="70" spans="1:5" ht="16.5" thickBot="1" x14ac:dyDescent="0.3">
      <c r="A70" s="25"/>
      <c r="B70" s="26"/>
      <c r="C70" s="27" t="s">
        <v>114</v>
      </c>
      <c r="D70" s="24">
        <v>380.7</v>
      </c>
      <c r="E70" s="24">
        <v>339.91</v>
      </c>
    </row>
    <row r="71" spans="1:5" ht="16.5" thickBot="1" x14ac:dyDescent="0.3">
      <c r="A71" s="25"/>
      <c r="B71" s="26"/>
      <c r="C71" s="26"/>
      <c r="D71" s="26"/>
      <c r="E71" s="26"/>
    </row>
    <row r="72" spans="1:5" ht="16.5" thickBot="1" x14ac:dyDescent="0.3">
      <c r="A72" s="28" t="s">
        <v>115</v>
      </c>
      <c r="B72" s="26"/>
      <c r="C72" s="26"/>
      <c r="D72" s="26"/>
      <c r="E72" s="26"/>
    </row>
    <row r="73" spans="1:5" ht="16.5" thickBot="1" x14ac:dyDescent="0.3">
      <c r="A73" s="25"/>
      <c r="B73" s="26"/>
      <c r="C73" s="23" t="s">
        <v>116</v>
      </c>
      <c r="D73" s="24">
        <v>793.74</v>
      </c>
      <c r="E73" s="24">
        <v>708.69</v>
      </c>
    </row>
    <row r="74" spans="1:5" ht="16.5" thickBot="1" x14ac:dyDescent="0.3">
      <c r="A74" s="25"/>
      <c r="B74" s="26"/>
      <c r="C74" s="26"/>
      <c r="D74" s="26"/>
      <c r="E74" s="26"/>
    </row>
    <row r="75" spans="1:5" ht="16.5" thickBot="1" x14ac:dyDescent="0.3">
      <c r="A75" s="28" t="s">
        <v>117</v>
      </c>
      <c r="B75" s="26"/>
      <c r="C75" s="26"/>
      <c r="D75" s="26"/>
      <c r="E75" s="26"/>
    </row>
    <row r="76" spans="1:5" ht="16.5" thickBot="1" x14ac:dyDescent="0.3">
      <c r="A76" s="22" t="s">
        <v>46</v>
      </c>
      <c r="B76" s="23">
        <v>2</v>
      </c>
      <c r="C76" s="23" t="s">
        <v>48</v>
      </c>
      <c r="D76" s="24">
        <v>28.45</v>
      </c>
      <c r="E76" s="24">
        <v>25.4</v>
      </c>
    </row>
    <row r="77" spans="1:5" ht="16.5" thickBot="1" x14ac:dyDescent="0.3">
      <c r="A77" s="22" t="s">
        <v>46</v>
      </c>
      <c r="B77" s="23">
        <v>3</v>
      </c>
      <c r="C77" s="23" t="s">
        <v>49</v>
      </c>
      <c r="D77" s="24">
        <v>25.18</v>
      </c>
      <c r="E77" s="24">
        <v>22.48</v>
      </c>
    </row>
    <row r="78" spans="1:5" ht="16.5" thickBot="1" x14ac:dyDescent="0.3">
      <c r="A78" s="22" t="s">
        <v>46</v>
      </c>
      <c r="B78" s="23">
        <v>4</v>
      </c>
      <c r="C78" s="23" t="s">
        <v>50</v>
      </c>
      <c r="D78" s="24">
        <v>22.46</v>
      </c>
      <c r="E78" s="24">
        <v>20.05</v>
      </c>
    </row>
    <row r="79" spans="1:5" ht="16.5" thickBot="1" x14ac:dyDescent="0.3">
      <c r="A79" s="22" t="s">
        <v>60</v>
      </c>
      <c r="B79" s="23">
        <v>2</v>
      </c>
      <c r="C79" s="23" t="s">
        <v>118</v>
      </c>
      <c r="D79" s="24">
        <v>30.8</v>
      </c>
      <c r="E79" s="24">
        <v>27.5</v>
      </c>
    </row>
    <row r="80" spans="1:5" ht="16.5" thickBot="1" x14ac:dyDescent="0.3">
      <c r="A80" s="22" t="s">
        <v>60</v>
      </c>
      <c r="B80" s="23">
        <v>3</v>
      </c>
      <c r="C80" s="27" t="s">
        <v>119</v>
      </c>
      <c r="D80" s="24">
        <v>47.17</v>
      </c>
      <c r="E80" s="24">
        <v>42.12</v>
      </c>
    </row>
    <row r="81" spans="1:5" ht="16.5" thickBot="1" x14ac:dyDescent="0.3">
      <c r="A81" s="22" t="s">
        <v>60</v>
      </c>
      <c r="B81" s="23">
        <v>4</v>
      </c>
      <c r="C81" s="27" t="s">
        <v>120</v>
      </c>
      <c r="D81" s="24">
        <v>37.21</v>
      </c>
      <c r="E81" s="24">
        <v>33.229999999999997</v>
      </c>
    </row>
    <row r="82" spans="1:5" ht="16.5" thickBot="1" x14ac:dyDescent="0.3">
      <c r="A82" s="22" t="s">
        <v>64</v>
      </c>
      <c r="B82" s="23">
        <v>1</v>
      </c>
      <c r="C82" s="23" t="s">
        <v>65</v>
      </c>
      <c r="D82" s="24">
        <v>46.38</v>
      </c>
      <c r="E82" s="24">
        <v>41.41</v>
      </c>
    </row>
    <row r="83" spans="1:5" ht="16.5" thickBot="1" x14ac:dyDescent="0.3">
      <c r="A83" s="22" t="s">
        <v>64</v>
      </c>
      <c r="B83" s="23">
        <v>2</v>
      </c>
      <c r="C83" s="23" t="s">
        <v>66</v>
      </c>
      <c r="D83" s="24">
        <v>38.96</v>
      </c>
      <c r="E83" s="24">
        <v>34.78</v>
      </c>
    </row>
    <row r="84" spans="1:5" ht="16.5" thickBot="1" x14ac:dyDescent="0.3">
      <c r="A84" s="22" t="s">
        <v>64</v>
      </c>
      <c r="B84" s="23">
        <v>3</v>
      </c>
      <c r="C84" s="23" t="s">
        <v>67</v>
      </c>
      <c r="D84" s="24">
        <v>57.39</v>
      </c>
      <c r="E84" s="24">
        <v>51.24</v>
      </c>
    </row>
    <row r="85" spans="1:5" ht="16.5" thickBot="1" x14ac:dyDescent="0.3">
      <c r="A85" s="22" t="s">
        <v>64</v>
      </c>
      <c r="B85" s="23">
        <v>4</v>
      </c>
      <c r="C85" s="23" t="s">
        <v>68</v>
      </c>
      <c r="D85" s="24">
        <v>30.1</v>
      </c>
      <c r="E85" s="24">
        <v>26.87</v>
      </c>
    </row>
    <row r="86" spans="1:5" ht="16.5" thickBot="1" x14ac:dyDescent="0.3">
      <c r="A86" s="22" t="s">
        <v>64</v>
      </c>
      <c r="B86" s="23">
        <v>5</v>
      </c>
      <c r="C86" s="23" t="s">
        <v>69</v>
      </c>
      <c r="D86" s="24">
        <v>34.04</v>
      </c>
      <c r="E86" s="24">
        <v>30.39</v>
      </c>
    </row>
    <row r="87" spans="1:5" ht="16.5" thickBot="1" x14ac:dyDescent="0.3">
      <c r="A87" s="22" t="s">
        <v>64</v>
      </c>
      <c r="B87" s="23">
        <v>6</v>
      </c>
      <c r="C87" s="23" t="s">
        <v>70</v>
      </c>
      <c r="D87" s="24">
        <v>44.27</v>
      </c>
      <c r="E87" s="24">
        <v>39.520000000000003</v>
      </c>
    </row>
    <row r="88" spans="1:5" ht="16.5" thickBot="1" x14ac:dyDescent="0.3">
      <c r="A88" s="22" t="s">
        <v>71</v>
      </c>
      <c r="B88" s="23">
        <v>1</v>
      </c>
      <c r="C88" s="23" t="s">
        <v>72</v>
      </c>
      <c r="D88" s="24">
        <v>28.07</v>
      </c>
      <c r="E88" s="24">
        <v>25.07</v>
      </c>
    </row>
    <row r="89" spans="1:5" ht="16.5" thickBot="1" x14ac:dyDescent="0.3">
      <c r="A89" s="22" t="s">
        <v>71</v>
      </c>
      <c r="B89" s="23">
        <v>2</v>
      </c>
      <c r="C89" s="23" t="s">
        <v>73</v>
      </c>
      <c r="D89" s="24">
        <v>28.07</v>
      </c>
      <c r="E89" s="24">
        <v>25.07</v>
      </c>
    </row>
    <row r="90" spans="1:5" ht="16.5" thickBot="1" x14ac:dyDescent="0.3">
      <c r="A90" s="22" t="s">
        <v>74</v>
      </c>
      <c r="B90" s="23">
        <v>1</v>
      </c>
      <c r="C90" s="23" t="s">
        <v>75</v>
      </c>
      <c r="D90" s="24">
        <v>20.9</v>
      </c>
      <c r="E90" s="24">
        <v>18.66</v>
      </c>
    </row>
    <row r="91" spans="1:5" ht="16.5" thickBot="1" x14ac:dyDescent="0.3">
      <c r="A91" s="22" t="s">
        <v>74</v>
      </c>
      <c r="B91" s="23">
        <v>2</v>
      </c>
      <c r="C91" s="23" t="s">
        <v>76</v>
      </c>
      <c r="D91" s="24">
        <v>40.11</v>
      </c>
      <c r="E91" s="24">
        <v>35.81</v>
      </c>
    </row>
    <row r="92" spans="1:5" ht="16.5" thickBot="1" x14ac:dyDescent="0.3">
      <c r="A92" s="22" t="s">
        <v>74</v>
      </c>
      <c r="B92" s="23">
        <v>3</v>
      </c>
      <c r="C92" s="23" t="s">
        <v>77</v>
      </c>
      <c r="D92" s="24">
        <v>44.71</v>
      </c>
      <c r="E92" s="24">
        <v>39.92</v>
      </c>
    </row>
    <row r="93" spans="1:5" ht="16.5" thickBot="1" x14ac:dyDescent="0.3">
      <c r="A93" s="22" t="s">
        <v>74</v>
      </c>
      <c r="B93" s="23">
        <v>4</v>
      </c>
      <c r="C93" s="23" t="s">
        <v>78</v>
      </c>
      <c r="D93" s="24">
        <v>28.07</v>
      </c>
      <c r="E93" s="24">
        <v>25.07</v>
      </c>
    </row>
    <row r="94" spans="1:5" ht="16.5" thickBot="1" x14ac:dyDescent="0.3">
      <c r="A94" s="22" t="s">
        <v>79</v>
      </c>
      <c r="B94" s="23">
        <v>1</v>
      </c>
      <c r="C94" s="23" t="s">
        <v>80</v>
      </c>
      <c r="D94" s="24">
        <v>28.45</v>
      </c>
      <c r="E94" s="24">
        <v>25.4</v>
      </c>
    </row>
    <row r="95" spans="1:5" ht="16.5" thickBot="1" x14ac:dyDescent="0.3">
      <c r="A95" s="22" t="s">
        <v>81</v>
      </c>
      <c r="B95" s="23">
        <v>1</v>
      </c>
      <c r="C95" s="23" t="s">
        <v>82</v>
      </c>
      <c r="D95" s="24">
        <v>54.86</v>
      </c>
      <c r="E95" s="24">
        <v>48.98</v>
      </c>
    </row>
    <row r="96" spans="1:5" ht="16.5" thickBot="1" x14ac:dyDescent="0.3">
      <c r="A96" s="22" t="s">
        <v>81</v>
      </c>
      <c r="B96" s="23">
        <v>2</v>
      </c>
      <c r="C96" s="23" t="s">
        <v>83</v>
      </c>
      <c r="D96" s="24">
        <v>35.880000000000003</v>
      </c>
      <c r="E96" s="24">
        <v>32.03</v>
      </c>
    </row>
    <row r="97" spans="1:5" ht="16.5" thickBot="1" x14ac:dyDescent="0.3">
      <c r="A97" s="22" t="s">
        <v>84</v>
      </c>
      <c r="B97" s="23">
        <v>1</v>
      </c>
      <c r="C97" s="23" t="s">
        <v>85</v>
      </c>
      <c r="D97" s="24">
        <v>46.38</v>
      </c>
      <c r="E97" s="24">
        <v>41.41</v>
      </c>
    </row>
    <row r="98" spans="1:5" ht="16.5" thickBot="1" x14ac:dyDescent="0.3">
      <c r="A98" s="22" t="s">
        <v>86</v>
      </c>
      <c r="B98" s="23">
        <v>1</v>
      </c>
      <c r="C98" s="23" t="s">
        <v>87</v>
      </c>
      <c r="D98" s="24">
        <v>30.63</v>
      </c>
      <c r="E98" s="24">
        <v>27.35</v>
      </c>
    </row>
    <row r="99" spans="1:5" ht="16.5" thickBot="1" x14ac:dyDescent="0.3">
      <c r="A99" s="22" t="s">
        <v>86</v>
      </c>
      <c r="B99" s="23">
        <v>2</v>
      </c>
      <c r="C99" s="23" t="s">
        <v>121</v>
      </c>
      <c r="D99" s="24">
        <v>15.96</v>
      </c>
      <c r="E99" s="24">
        <v>14.25</v>
      </c>
    </row>
    <row r="100" spans="1:5" ht="16.5" thickBot="1" x14ac:dyDescent="0.3">
      <c r="A100" s="22" t="s">
        <v>86</v>
      </c>
      <c r="B100" s="23">
        <v>3</v>
      </c>
      <c r="C100" s="23" t="s">
        <v>89</v>
      </c>
      <c r="D100" s="24">
        <v>28.3</v>
      </c>
      <c r="E100" s="24">
        <v>25.27</v>
      </c>
    </row>
    <row r="101" spans="1:5" ht="16.5" thickBot="1" x14ac:dyDescent="0.3">
      <c r="A101" s="22" t="s">
        <v>86</v>
      </c>
      <c r="B101" s="23">
        <v>4</v>
      </c>
      <c r="C101" s="23" t="s">
        <v>90</v>
      </c>
      <c r="D101" s="24">
        <v>28.45</v>
      </c>
      <c r="E101" s="24">
        <v>25.4</v>
      </c>
    </row>
    <row r="102" spans="1:5" ht="16.5" thickBot="1" x14ac:dyDescent="0.3">
      <c r="A102" s="22" t="s">
        <v>86</v>
      </c>
      <c r="B102" s="23">
        <v>5</v>
      </c>
      <c r="C102" s="23" t="s">
        <v>122</v>
      </c>
      <c r="D102" s="24">
        <v>18.12</v>
      </c>
      <c r="E102" s="24">
        <v>16.18</v>
      </c>
    </row>
    <row r="103" spans="1:5" ht="16.5" thickBot="1" x14ac:dyDescent="0.3">
      <c r="A103" s="22" t="s">
        <v>86</v>
      </c>
      <c r="B103" s="23">
        <v>6</v>
      </c>
      <c r="C103" s="23" t="s">
        <v>92</v>
      </c>
      <c r="D103" s="24">
        <v>11.57</v>
      </c>
      <c r="E103" s="24">
        <v>10.33</v>
      </c>
    </row>
    <row r="104" spans="1:5" ht="16.5" thickBot="1" x14ac:dyDescent="0.3">
      <c r="A104" s="22" t="s">
        <v>93</v>
      </c>
      <c r="B104" s="23">
        <v>1</v>
      </c>
      <c r="C104" s="23" t="s">
        <v>123</v>
      </c>
      <c r="D104" s="24">
        <v>20.05</v>
      </c>
      <c r="E104" s="24">
        <v>17.899999999999999</v>
      </c>
    </row>
    <row r="105" spans="1:5" ht="16.5" thickBot="1" x14ac:dyDescent="0.3">
      <c r="A105" s="22" t="s">
        <v>96</v>
      </c>
      <c r="B105" s="23">
        <v>1</v>
      </c>
      <c r="C105" s="23" t="s">
        <v>97</v>
      </c>
      <c r="D105" s="24">
        <v>50.07</v>
      </c>
      <c r="E105" s="24">
        <v>44.7</v>
      </c>
    </row>
    <row r="106" spans="1:5" ht="16.5" thickBot="1" x14ac:dyDescent="0.3">
      <c r="A106" s="22" t="s">
        <v>96</v>
      </c>
      <c r="B106" s="23">
        <v>2</v>
      </c>
      <c r="C106" s="23" t="s">
        <v>98</v>
      </c>
      <c r="D106" s="24">
        <v>27.2</v>
      </c>
      <c r="E106" s="24">
        <v>24.29</v>
      </c>
    </row>
    <row r="107" spans="1:5" ht="16.5" thickBot="1" x14ac:dyDescent="0.3">
      <c r="A107" s="22" t="s">
        <v>96</v>
      </c>
      <c r="B107" s="23">
        <v>3</v>
      </c>
      <c r="C107" s="23" t="s">
        <v>99</v>
      </c>
      <c r="D107" s="24">
        <v>39.85</v>
      </c>
      <c r="E107" s="24">
        <v>35.58</v>
      </c>
    </row>
    <row r="108" spans="1:5" ht="16.5" thickBot="1" x14ac:dyDescent="0.3">
      <c r="A108" s="22" t="s">
        <v>100</v>
      </c>
      <c r="B108" s="23">
        <v>1</v>
      </c>
      <c r="C108" s="23" t="s">
        <v>101</v>
      </c>
      <c r="D108" s="24">
        <v>23.48</v>
      </c>
      <c r="E108" s="24">
        <v>20.96</v>
      </c>
    </row>
    <row r="109" spans="1:5" ht="16.5" thickBot="1" x14ac:dyDescent="0.3">
      <c r="A109" s="22" t="s">
        <v>100</v>
      </c>
      <c r="B109" s="23">
        <v>2</v>
      </c>
      <c r="C109" s="23" t="s">
        <v>102</v>
      </c>
      <c r="D109" s="24">
        <v>17.84</v>
      </c>
      <c r="E109" s="24">
        <v>15.93</v>
      </c>
    </row>
    <row r="110" spans="1:5" ht="16.5" thickBot="1" x14ac:dyDescent="0.3">
      <c r="A110" s="22" t="s">
        <v>103</v>
      </c>
      <c r="B110" s="23">
        <v>3</v>
      </c>
      <c r="C110" s="23" t="s">
        <v>124</v>
      </c>
      <c r="D110" s="24">
        <v>14.21</v>
      </c>
      <c r="E110" s="24">
        <v>12.69</v>
      </c>
    </row>
  </sheetData>
  <mergeCells count="2">
    <mergeCell ref="A65:B65"/>
    <mergeCell ref="A69:B6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Overzicht aanvraag</vt:lpstr>
      <vt:lpstr>Tarieven</vt:lpstr>
      <vt:lpstr>'Overzicht aanvraag'!_ftn1</vt:lpstr>
      <vt:lpstr>'Overzicht aanvraag'!_ftnref1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2025-11-13T15:20:30Z</dcterms:created>
  <dcterms:modified xsi:type="dcterms:W3CDTF">2025-11-13T15:21:06Z</dcterms:modified>
</cp:coreProperties>
</file>